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ck\Downloads\"/>
    </mc:Choice>
  </mc:AlternateContent>
  <xr:revisionPtr revIDLastSave="0" documentId="13_ncr:1_{64AEA33D-E821-4AE8-B038-D7B5CF33FC1A}" xr6:coauthVersionLast="47" xr6:coauthVersionMax="47" xr10:uidLastSave="{00000000-0000-0000-0000-000000000000}"/>
  <workbookProtection workbookAlgorithmName="SHA-512" workbookHashValue="XVE06Om/R7aM4e9pUb5gpaKWzNUJAgaorSlNsOxuflrEwDKoUnnGuJMEIQHorxokJ4ejqsmGdPHsCXww6tslHg==" workbookSaltValue="nV5hl758faGdcUbAvXbVEA==" workbookSpinCount="100000" lockStructure="1"/>
  <bookViews>
    <workbookView xWindow="29580" yWindow="930" windowWidth="21600" windowHeight="11235" xr2:uid="{5A48CD5F-2B74-4322-859B-9706F22B3C05}"/>
  </bookViews>
  <sheets>
    <sheet name="Vouchner" sheetId="2" r:id="rId1"/>
    <sheet name="Mileage" sheetId="1" r:id="rId2"/>
    <sheet name="Per Diem Calculator" sheetId="4" r:id="rId3"/>
  </sheets>
  <definedNames>
    <definedName name="_xlnm.Print_Area" localSheetId="1">Mileage!$A$1:$O$48</definedName>
    <definedName name="_xlnm.Print_Area" localSheetId="2">'Per Diem Calculator'!$A$1:$J$61</definedName>
    <definedName name="_xlnm.Print_Area" localSheetId="0">Vouchner!$A$1:$L$62</definedName>
    <definedName name="Z_45E986B7_6AA9_46D2_9561_1FC480722F25_.wvu.PrintArea" localSheetId="1" hidden="1">Mileage!$A$1:$O$48</definedName>
    <definedName name="Z_45E986B7_6AA9_46D2_9561_1FC480722F25_.wvu.PrintArea" localSheetId="0" hidden="1">Vouchner!$A$1:$L$62</definedName>
  </definedNames>
  <calcPr calcId="191029"/>
  <customWorkbookViews>
    <customWorkbookView name="Travel Voucher" guid="{45E986B7-6AA9-46D2-9561-1FC480722F25}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J19" i="2"/>
  <c r="M1" i="1"/>
  <c r="C19" i="4" l="1"/>
  <c r="G47" i="4"/>
  <c r="G23" i="4"/>
  <c r="G31" i="4"/>
  <c r="O36" i="1" l="1"/>
  <c r="F33" i="2" s="1"/>
  <c r="G2" i="1"/>
  <c r="E24" i="2"/>
  <c r="I24" i="2"/>
  <c r="H24" i="2"/>
  <c r="G24" i="2"/>
  <c r="F24" i="2"/>
  <c r="B3" i="4" l="1"/>
  <c r="B5" i="4"/>
  <c r="C4" i="4"/>
  <c r="B35" i="4" l="1"/>
  <c r="D51" i="4"/>
  <c r="C51" i="4"/>
  <c r="B51" i="4"/>
  <c r="F51" i="4" s="1"/>
  <c r="E51" i="4" s="1"/>
  <c r="G39" i="4"/>
  <c r="D35" i="4"/>
  <c r="C35" i="4"/>
  <c r="D43" i="4"/>
  <c r="C43" i="4"/>
  <c r="B43" i="4"/>
  <c r="G15" i="4"/>
  <c r="B19" i="4"/>
  <c r="D19" i="4"/>
  <c r="B27" i="4"/>
  <c r="C27" i="4"/>
  <c r="D27" i="4"/>
  <c r="F19" i="4" l="1"/>
  <c r="E19" i="4" s="1"/>
  <c r="F27" i="4"/>
  <c r="E27" i="4" s="1"/>
  <c r="F35" i="4"/>
  <c r="E35" i="4" s="1"/>
  <c r="F43" i="4"/>
  <c r="E43" i="4" s="1"/>
  <c r="M6" i="1"/>
  <c r="E54" i="4" l="1"/>
  <c r="K1" i="1" l="1"/>
  <c r="O1" i="1"/>
  <c r="J36" i="2"/>
  <c r="N36" i="1"/>
  <c r="M36" i="1"/>
  <c r="G1" i="1"/>
  <c r="G6" i="1"/>
  <c r="O3" i="1"/>
  <c r="L3" i="1"/>
  <c r="L2" i="1"/>
  <c r="G3" i="1"/>
  <c r="B46" i="2"/>
  <c r="J38" i="2"/>
  <c r="J28" i="2"/>
  <c r="J21" i="2"/>
  <c r="M38" i="1" l="1"/>
  <c r="J41" i="2"/>
</calcChain>
</file>

<file path=xl/sharedStrings.xml><?xml version="1.0" encoding="utf-8"?>
<sst xmlns="http://schemas.openxmlformats.org/spreadsheetml/2006/main" count="179" uniqueCount="134">
  <si>
    <t>Name:</t>
  </si>
  <si>
    <t>Fund</t>
  </si>
  <si>
    <t>Org</t>
  </si>
  <si>
    <t>Program</t>
  </si>
  <si>
    <t>Northeastern State University</t>
  </si>
  <si>
    <t>Employee ID:</t>
  </si>
  <si>
    <t xml:space="preserve">Department: </t>
  </si>
  <si>
    <t>Mileage Worksheet</t>
  </si>
  <si>
    <t>Duty Station:</t>
  </si>
  <si>
    <t>Prepared By:</t>
  </si>
  <si>
    <t>Ext:</t>
  </si>
  <si>
    <t>Use with the Travel Voucher</t>
  </si>
  <si>
    <t>State Employee:</t>
  </si>
  <si>
    <t>Yes</t>
  </si>
  <si>
    <t>No</t>
  </si>
  <si>
    <t>Substitute OSF Form 19</t>
  </si>
  <si>
    <t>Is car government owed?</t>
  </si>
  <si>
    <t xml:space="preserve">  Yes</t>
  </si>
  <si>
    <t xml:space="preserve">Address: </t>
  </si>
  <si>
    <t>License Plate Number:</t>
  </si>
  <si>
    <t xml:space="preserve"> Date</t>
  </si>
  <si>
    <t>Travel</t>
  </si>
  <si>
    <t>Miles</t>
  </si>
  <si>
    <t>Purpose of Trip</t>
  </si>
  <si>
    <t>From</t>
  </si>
  <si>
    <t>To</t>
  </si>
  <si>
    <t>Map</t>
  </si>
  <si>
    <t>Vicinity</t>
  </si>
  <si>
    <t>Tolls</t>
  </si>
  <si>
    <t>Total Map</t>
  </si>
  <si>
    <t>Total Vicinity</t>
  </si>
  <si>
    <t>File all travel reports within</t>
  </si>
  <si>
    <t>Total Mileage</t>
  </si>
  <si>
    <t>30 days of travel for prompt</t>
  </si>
  <si>
    <t>reimbursement.</t>
  </si>
  <si>
    <t>Attach receipts where applicable.</t>
  </si>
  <si>
    <t>Signature of Traveler</t>
  </si>
  <si>
    <t>Date</t>
  </si>
  <si>
    <t>Account Sponsor                                                                                               Date</t>
  </si>
  <si>
    <t>If the traveler is the account sponsor, the supervisor's signature is required.</t>
  </si>
  <si>
    <t>Agency Business Unit 485</t>
  </si>
  <si>
    <t>State of Oklahoma Travel Reimbursement Voucher</t>
  </si>
  <si>
    <t>Banner ID</t>
  </si>
  <si>
    <r>
      <t>Please checkmark applicable Travel:</t>
    </r>
    <r>
      <rPr>
        <sz val="11"/>
        <color theme="1"/>
        <rFont val="Arial"/>
        <family val="2"/>
      </rPr>
      <t xml:space="preserve"> </t>
    </r>
  </si>
  <si>
    <t>Out-Of State</t>
  </si>
  <si>
    <t xml:space="preserve">In-State </t>
  </si>
  <si>
    <t xml:space="preserve">    </t>
  </si>
  <si>
    <t>Complete this form after returning from trip.  Submit all applicable documentation &amp; receipts to the NSU Travel Office</t>
  </si>
  <si>
    <t>Contact &amp; Travel Information</t>
  </si>
  <si>
    <t xml:space="preserve">Official Duty Station: </t>
  </si>
  <si>
    <t xml:space="preserve">State Official or Employee: </t>
  </si>
  <si>
    <t xml:space="preserve"> Yes</t>
  </si>
  <si>
    <t xml:space="preserve">  No</t>
  </si>
  <si>
    <t>Home Address:</t>
  </si>
  <si>
    <t>Department</t>
  </si>
  <si>
    <t>Detailed Nature of Business:</t>
  </si>
  <si>
    <t xml:space="preserve">From: </t>
  </si>
  <si>
    <t xml:space="preserve">To: </t>
  </si>
  <si>
    <t>Point of Origin</t>
  </si>
  <si>
    <t>Destination</t>
  </si>
  <si>
    <t>Date of Departure:</t>
  </si>
  <si>
    <t xml:space="preserve">Date of Return: </t>
  </si>
  <si>
    <t>Travel Procedures and Tools</t>
  </si>
  <si>
    <t>Mileage</t>
  </si>
  <si>
    <t>If mileage is being claimed please use</t>
  </si>
  <si>
    <t>Google Maps</t>
  </si>
  <si>
    <t>Is car government owned?</t>
  </si>
  <si>
    <t>License Plate Number</t>
  </si>
  <si>
    <t>In-State</t>
  </si>
  <si>
    <t>Out-of-State</t>
  </si>
  <si>
    <t>Map Mileage Claimed</t>
  </si>
  <si>
    <t>Vicinity Mileage Claimed</t>
  </si>
  <si>
    <t>Airfare</t>
  </si>
  <si>
    <t xml:space="preserve">      No Airfare</t>
  </si>
  <si>
    <t>Claimed for Reimbursement</t>
  </si>
  <si>
    <t xml:space="preserve">          Direct paid by NSU, </t>
  </si>
  <si>
    <t>(List PO #)</t>
  </si>
  <si>
    <t>Per Diem</t>
  </si>
  <si>
    <t>Number of meals included in registration</t>
  </si>
  <si>
    <t>Lodging / Miscellaneous / Local Trans</t>
  </si>
  <si>
    <t>Local Transportation</t>
  </si>
  <si>
    <r>
      <t>Transportation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(Taxi,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Rental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Car,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Shuttle,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etc)</t>
    </r>
    <r>
      <rPr>
        <sz val="8"/>
        <color theme="1"/>
        <rFont val="Arial"/>
        <family val="2"/>
      </rPr>
      <t xml:space="preserve"> </t>
    </r>
  </si>
  <si>
    <t xml:space="preserve">Miscellaneous  </t>
  </si>
  <si>
    <t>Registration Payment Method</t>
  </si>
  <si>
    <t xml:space="preserve">      No Registration</t>
  </si>
  <si>
    <t>Parking</t>
  </si>
  <si>
    <t>Business-Related Phone Calls</t>
  </si>
  <si>
    <t>Other Expenses with Receipts</t>
  </si>
  <si>
    <t>Lodging</t>
  </si>
  <si>
    <t xml:space="preserve">If lodging is being claimed please use </t>
  </si>
  <si>
    <t>http://www.gsa.gov/</t>
  </si>
  <si>
    <t xml:space="preserve">      No Lodging</t>
  </si>
  <si>
    <t>Attach agenda with designated lodging</t>
  </si>
  <si>
    <t>Total Claim Amount (cannot exceed total approved on Out-of-State Travel Preapproval Request)</t>
  </si>
  <si>
    <t>Trip Total</t>
  </si>
  <si>
    <t>Prepared By</t>
  </si>
  <si>
    <t>Extension</t>
  </si>
  <si>
    <t>Remarks:</t>
  </si>
  <si>
    <t>I,</t>
  </si>
  <si>
    <t xml:space="preserve">, by signing here do under penalty </t>
  </si>
  <si>
    <t xml:space="preserve">of perjury, declare that the information contained in this document and </t>
  </si>
  <si>
    <t xml:space="preserve">any attachments are true and correct to the best of my knowledge </t>
  </si>
  <si>
    <t>and belief.</t>
  </si>
  <si>
    <t>By signing, Account Sponsor certifies that funds are available to cover expenses.</t>
  </si>
  <si>
    <t>Account Sponsor</t>
  </si>
  <si>
    <t>Travel Claim Audited by:</t>
  </si>
  <si>
    <t>Signature, Date</t>
  </si>
  <si>
    <t>I hereby approve this claim for payment and certify it complies with the travel laws of the state.</t>
  </si>
  <si>
    <t>Department:</t>
  </si>
  <si>
    <t>Total</t>
  </si>
  <si>
    <t>Meals Provided</t>
  </si>
  <si>
    <t>Location:</t>
  </si>
  <si>
    <t>Date:</t>
  </si>
  <si>
    <t>Misc</t>
  </si>
  <si>
    <t>Dinner</t>
  </si>
  <si>
    <t>Lunch</t>
  </si>
  <si>
    <t>Breakfast :</t>
  </si>
  <si>
    <t>* Separate sheet required for each location</t>
  </si>
  <si>
    <t>Per diem</t>
  </si>
  <si>
    <t>GSA Meals &amp; Incidentals Rates and Breakdown</t>
  </si>
  <si>
    <t>First and last day of travel is considered a travel day.</t>
  </si>
  <si>
    <t>Grand Total</t>
  </si>
  <si>
    <t>Page</t>
  </si>
  <si>
    <t xml:space="preserve">of </t>
  </si>
  <si>
    <t xml:space="preserve">     *provide GSA rate sheet and calculator</t>
  </si>
  <si>
    <t>Per Diem Rate</t>
  </si>
  <si>
    <t xml:space="preserve">Breakfast </t>
  </si>
  <si>
    <t xml:space="preserve">Lunch </t>
  </si>
  <si>
    <t>Misc.</t>
  </si>
  <si>
    <t>(List Card Holder)</t>
  </si>
  <si>
    <t>Revised 12/23</t>
  </si>
  <si>
    <t>*International travel use</t>
  </si>
  <si>
    <t>Dept. of State Breakdown</t>
  </si>
  <si>
    <t>REVISED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</si>
</sst>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293">
    <xf numFmtId="0" fontId="0" fillId="0" borderId="0" xfId="0"/>
    <xf numFmtId="0" fontId="2" fillId="2" borderId="1" xfId="0" applyFont="1" applyFill="1" applyBorder="1" applyAlignment="1" applyProtection="1">
      <alignment horizontal="left"/>
    </xf>
    <xf numFmtId="0" fontId="0" fillId="2" borderId="2" xfId="0" applyFont="1" applyFill="1" applyBorder="1" applyAlignment="1" applyProtection="1"/>
    <xf numFmtId="0" fontId="2" fillId="0" borderId="2" xfId="0" applyFont="1" applyFill="1" applyBorder="1" applyAlignment="1" applyProtection="1">
      <alignment horizontal="left"/>
    </xf>
    <xf numFmtId="0" fontId="0" fillId="0" borderId="2" xfId="0" applyFont="1" applyFill="1" applyBorder="1" applyAlignment="1" applyProtection="1">
      <alignment horizontal="left"/>
    </xf>
    <xf numFmtId="0" fontId="2" fillId="2" borderId="6" xfId="0" applyFont="1" applyFill="1" applyBorder="1" applyProtection="1"/>
    <xf numFmtId="1" fontId="2" fillId="0" borderId="4" xfId="0" applyNumberFormat="1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/>
    <xf numFmtId="0" fontId="2" fillId="2" borderId="0" xfId="0" applyFont="1" applyFill="1" applyProtection="1"/>
    <xf numFmtId="0" fontId="4" fillId="0" borderId="0" xfId="0" applyFont="1"/>
    <xf numFmtId="0" fontId="0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/>
    </xf>
    <xf numFmtId="0" fontId="2" fillId="2" borderId="6" xfId="0" applyFont="1" applyFill="1" applyBorder="1" applyAlignment="1" applyProtection="1"/>
    <xf numFmtId="0" fontId="4" fillId="3" borderId="0" xfId="0" applyFont="1" applyFill="1" applyBorder="1" applyProtection="1"/>
    <xf numFmtId="0" fontId="4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5" xfId="0" applyFont="1" applyFill="1" applyBorder="1" applyProtection="1"/>
    <xf numFmtId="0" fontId="4" fillId="3" borderId="5" xfId="0" applyFont="1" applyFill="1" applyBorder="1" applyProtection="1"/>
    <xf numFmtId="0" fontId="2" fillId="2" borderId="0" xfId="0" applyFont="1" applyFill="1" applyBorder="1" applyAlignment="1" applyProtection="1"/>
    <xf numFmtId="0" fontId="2" fillId="2" borderId="5" xfId="0" applyFont="1" applyFill="1" applyBorder="1" applyAlignment="1" applyProtection="1"/>
    <xf numFmtId="0" fontId="2" fillId="2" borderId="6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3" xfId="0" applyFont="1" applyFill="1" applyBorder="1" applyProtection="1"/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2" xfId="0" applyFont="1" applyFill="1" applyBorder="1" applyAlignment="1" applyProtection="1">
      <alignment horizontal="center" wrapText="1"/>
    </xf>
    <xf numFmtId="164" fontId="5" fillId="3" borderId="10" xfId="0" applyNumberFormat="1" applyFont="1" applyFill="1" applyBorder="1" applyAlignment="1" applyProtection="1">
      <alignment horizontal="left"/>
      <protection locked="0"/>
    </xf>
    <xf numFmtId="0" fontId="5" fillId="3" borderId="14" xfId="0" applyNumberFormat="1" applyFont="1" applyFill="1" applyBorder="1" applyAlignment="1" applyProtection="1">
      <alignment horizontal="center"/>
      <protection locked="0"/>
    </xf>
    <xf numFmtId="0" fontId="5" fillId="3" borderId="4" xfId="0" applyNumberFormat="1" applyFont="1" applyFill="1" applyBorder="1" applyAlignment="1" applyProtection="1">
      <alignment horizontal="center"/>
      <protection locked="0"/>
    </xf>
    <xf numFmtId="44" fontId="5" fillId="3" borderId="15" xfId="1" applyFont="1" applyFill="1" applyBorder="1" applyAlignment="1" applyProtection="1">
      <alignment horizontal="center"/>
      <protection locked="0"/>
    </xf>
    <xf numFmtId="44" fontId="5" fillId="3" borderId="10" xfId="2" applyFont="1" applyFill="1" applyBorder="1" applyAlignment="1" applyProtection="1">
      <alignment horizontal="center"/>
      <protection locked="0"/>
    </xf>
    <xf numFmtId="0" fontId="5" fillId="3" borderId="15" xfId="0" applyNumberFormat="1" applyFont="1" applyFill="1" applyBorder="1" applyAlignment="1" applyProtection="1">
      <alignment horizontal="center"/>
      <protection locked="0"/>
    </xf>
    <xf numFmtId="0" fontId="5" fillId="3" borderId="13" xfId="0" applyNumberFormat="1" applyFont="1" applyFill="1" applyBorder="1" applyAlignment="1" applyProtection="1">
      <alignment horizontal="center"/>
      <protection locked="0"/>
    </xf>
    <xf numFmtId="164" fontId="5" fillId="3" borderId="15" xfId="0" applyNumberFormat="1" applyFont="1" applyFill="1" applyBorder="1" applyAlignment="1" applyProtection="1">
      <alignment horizontal="left"/>
      <protection locked="0"/>
    </xf>
    <xf numFmtId="44" fontId="5" fillId="3" borderId="15" xfId="2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13" xfId="0" applyNumberFormat="1" applyFont="1" applyFill="1" applyBorder="1" applyAlignment="1" applyProtection="1">
      <alignment horizontal="left"/>
      <protection locked="0"/>
    </xf>
    <xf numFmtId="164" fontId="2" fillId="2" borderId="6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 wrapText="1"/>
    </xf>
    <xf numFmtId="37" fontId="2" fillId="2" borderId="0" xfId="0" applyNumberFormat="1" applyFont="1" applyFill="1" applyBorder="1" applyAlignment="1" applyProtection="1">
      <alignment horizontal="center" wrapText="1"/>
    </xf>
    <xf numFmtId="44" fontId="7" fillId="2" borderId="3" xfId="1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/>
    <xf numFmtId="164" fontId="2" fillId="2" borderId="1" xfId="0" applyNumberFormat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right"/>
    </xf>
    <xf numFmtId="164" fontId="2" fillId="2" borderId="9" xfId="0" applyNumberFormat="1" applyFont="1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left"/>
    </xf>
    <xf numFmtId="164" fontId="2" fillId="2" borderId="0" xfId="0" applyNumberFormat="1" applyFont="1" applyFill="1" applyProtection="1"/>
    <xf numFmtId="14" fontId="4" fillId="0" borderId="0" xfId="0" applyNumberFormat="1" applyFont="1" applyAlignment="1"/>
    <xf numFmtId="0" fontId="10" fillId="0" borderId="0" xfId="0" applyFont="1" applyAlignment="1"/>
    <xf numFmtId="0" fontId="11" fillId="0" borderId="0" xfId="0" applyFont="1"/>
    <xf numFmtId="0" fontId="4" fillId="3" borderId="0" xfId="0" applyFont="1" applyFill="1"/>
    <xf numFmtId="0" fontId="4" fillId="3" borderId="0" xfId="0" applyFont="1" applyFill="1" applyBorder="1"/>
    <xf numFmtId="0" fontId="4" fillId="3" borderId="7" xfId="0" applyFont="1" applyFill="1" applyBorder="1" applyProtection="1">
      <protection locked="0"/>
    </xf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12" fillId="0" borderId="0" xfId="0" applyFont="1"/>
    <xf numFmtId="0" fontId="4" fillId="0" borderId="0" xfId="0" applyFont="1" applyAlignment="1"/>
    <xf numFmtId="0" fontId="4" fillId="2" borderId="0" xfId="0" applyFont="1" applyFill="1" applyBorder="1" applyAlignment="1" applyProtection="1">
      <alignment horizontal="left"/>
      <protection locked="0"/>
    </xf>
    <xf numFmtId="0" fontId="4" fillId="3" borderId="7" xfId="0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4" fillId="3" borderId="7" xfId="0" quotePrefix="1" applyNumberFormat="1" applyFont="1" applyFill="1" applyBorder="1" applyAlignment="1" applyProtection="1">
      <alignment horizontal="left"/>
      <protection locked="0"/>
    </xf>
    <xf numFmtId="0" fontId="12" fillId="0" borderId="0" xfId="0" applyFont="1" applyAlignment="1"/>
    <xf numFmtId="164" fontId="4" fillId="3" borderId="7" xfId="0" applyNumberFormat="1" applyFont="1" applyFill="1" applyBorder="1" applyAlignment="1" applyProtection="1">
      <alignment horizontal="right"/>
      <protection locked="0"/>
    </xf>
    <xf numFmtId="164" fontId="4" fillId="3" borderId="4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/>
    <xf numFmtId="0" fontId="9" fillId="0" borderId="0" xfId="3" applyFill="1" applyBorder="1" applyAlignment="1" applyProtection="1">
      <alignment horizontal="center"/>
      <protection locked="0"/>
    </xf>
    <xf numFmtId="0" fontId="12" fillId="0" borderId="0" xfId="0" applyFont="1" applyAlignment="1">
      <alignment vertical="top"/>
    </xf>
    <xf numFmtId="0" fontId="4" fillId="0" borderId="7" xfId="0" applyFont="1" applyBorder="1"/>
    <xf numFmtId="0" fontId="4" fillId="0" borderId="7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9" fillId="0" borderId="0" xfId="3" applyBorder="1" applyAlignment="1" applyProtection="1">
      <alignment vertical="center"/>
    </xf>
    <xf numFmtId="0" fontId="9" fillId="0" borderId="0" xfId="3" applyBorder="1" applyAlignment="1" applyProtection="1">
      <alignment vertical="top"/>
    </xf>
    <xf numFmtId="0" fontId="1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right"/>
    </xf>
    <xf numFmtId="1" fontId="4" fillId="3" borderId="7" xfId="0" quotePrefix="1" applyNumberFormat="1" applyFont="1" applyFill="1" applyBorder="1" applyProtection="1">
      <protection locked="0"/>
    </xf>
    <xf numFmtId="0" fontId="14" fillId="0" borderId="0" xfId="0" applyFont="1" applyAlignment="1">
      <alignment horizontal="center"/>
    </xf>
    <xf numFmtId="0" fontId="4" fillId="0" borderId="0" xfId="0" applyFont="1" applyFill="1"/>
    <xf numFmtId="0" fontId="12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49" fontId="2" fillId="0" borderId="0" xfId="0" applyNumberFormat="1" applyFont="1" applyFill="1" applyProtection="1"/>
    <xf numFmtId="165" fontId="4" fillId="0" borderId="0" xfId="0" applyNumberFormat="1" applyFont="1" applyFill="1"/>
    <xf numFmtId="0" fontId="15" fillId="3" borderId="6" xfId="0" applyFont="1" applyFill="1" applyBorder="1"/>
    <xf numFmtId="0" fontId="4" fillId="3" borderId="0" xfId="0" applyFont="1" applyFill="1" applyProtection="1"/>
    <xf numFmtId="0" fontId="15" fillId="3" borderId="0" xfId="0" applyFont="1" applyFill="1"/>
    <xf numFmtId="0" fontId="15" fillId="3" borderId="0" xfId="0" applyFont="1" applyFill="1" applyAlignment="1">
      <alignment horizontal="right"/>
    </xf>
    <xf numFmtId="0" fontId="15" fillId="0" borderId="9" xfId="0" applyFont="1" applyFill="1" applyBorder="1"/>
    <xf numFmtId="0" fontId="4" fillId="0" borderId="7" xfId="0" applyFont="1" applyFill="1" applyBorder="1"/>
    <xf numFmtId="0" fontId="15" fillId="0" borderId="7" xfId="0" applyFont="1" applyFill="1" applyBorder="1"/>
    <xf numFmtId="0" fontId="15" fillId="0" borderId="7" xfId="0" applyFont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9" fillId="0" borderId="0" xfId="3" applyAlignment="1" applyProtection="1">
      <alignment vertical="center"/>
    </xf>
    <xf numFmtId="0" fontId="4" fillId="3" borderId="7" xfId="0" applyFont="1" applyFill="1" applyBorder="1" applyAlignment="1" applyProtection="1">
      <alignment horizontal="right"/>
      <protection locked="0"/>
    </xf>
    <xf numFmtId="0" fontId="9" fillId="0" borderId="0" xfId="3" applyAlignment="1" applyProtection="1"/>
    <xf numFmtId="0" fontId="4" fillId="0" borderId="9" xfId="0" applyFont="1" applyBorder="1"/>
    <xf numFmtId="0" fontId="4" fillId="0" borderId="7" xfId="0" applyFont="1" applyFill="1" applyBorder="1" applyAlignment="1" applyProtection="1">
      <alignment horizontal="right"/>
      <protection locked="0"/>
    </xf>
    <xf numFmtId="165" fontId="4" fillId="0" borderId="7" xfId="0" applyNumberFormat="1" applyFont="1" applyFill="1" applyBorder="1"/>
    <xf numFmtId="165" fontId="12" fillId="0" borderId="0" xfId="0" applyNumberFormat="1" applyFont="1" applyFill="1" applyBorder="1"/>
    <xf numFmtId="0" fontId="12" fillId="0" borderId="0" xfId="0" applyFont="1" applyBorder="1"/>
    <xf numFmtId="165" fontId="4" fillId="0" borderId="0" xfId="0" applyNumberFormat="1" applyFont="1" applyFill="1" applyBorder="1"/>
    <xf numFmtId="0" fontId="15" fillId="0" borderId="6" xfId="0" applyFont="1" applyFill="1" applyBorder="1"/>
    <xf numFmtId="0" fontId="15" fillId="0" borderId="0" xfId="0" applyFont="1" applyFill="1"/>
    <xf numFmtId="0" fontId="4" fillId="0" borderId="0" xfId="0" applyFont="1" applyFill="1" applyBorder="1"/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center"/>
    </xf>
    <xf numFmtId="0" fontId="12" fillId="0" borderId="0" xfId="0" applyFont="1" applyFill="1"/>
    <xf numFmtId="165" fontId="4" fillId="3" borderId="7" xfId="0" applyNumberFormat="1" applyFont="1" applyFill="1" applyBorder="1" applyProtection="1">
      <protection locked="0"/>
    </xf>
    <xf numFmtId="165" fontId="4" fillId="3" borderId="4" xfId="0" applyNumberFormat="1" applyFont="1" applyFill="1" applyBorder="1" applyProtection="1">
      <protection locked="0"/>
    </xf>
    <xf numFmtId="0" fontId="12" fillId="0" borderId="0" xfId="0" applyFont="1" applyFill="1" applyAlignment="1">
      <alignment horizontal="right"/>
    </xf>
    <xf numFmtId="0" fontId="12" fillId="0" borderId="7" xfId="0" applyFont="1" applyFill="1" applyBorder="1"/>
    <xf numFmtId="0" fontId="12" fillId="0" borderId="7" xfId="0" applyFont="1" applyFill="1" applyBorder="1" applyAlignment="1">
      <alignment horizontal="right"/>
    </xf>
    <xf numFmtId="0" fontId="4" fillId="3" borderId="0" xfId="0" applyFont="1" applyFill="1" applyBorder="1" applyProtection="1">
      <protection locked="0"/>
    </xf>
    <xf numFmtId="0" fontId="4" fillId="0" borderId="2" xfId="0" applyFont="1" applyFill="1" applyBorder="1"/>
    <xf numFmtId="0" fontId="12" fillId="0" borderId="9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/>
    </xf>
    <xf numFmtId="0" fontId="16" fillId="0" borderId="0" xfId="0" applyFont="1"/>
    <xf numFmtId="0" fontId="17" fillId="0" borderId="16" xfId="0" applyFont="1" applyBorder="1"/>
    <xf numFmtId="44" fontId="17" fillId="0" borderId="17" xfId="1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3" fillId="3" borderId="7" xfId="0" applyFont="1" applyFill="1" applyBorder="1" applyProtection="1">
      <protection locked="0"/>
    </xf>
    <xf numFmtId="14" fontId="13" fillId="3" borderId="7" xfId="0" applyNumberFormat="1" applyFont="1" applyFill="1" applyBorder="1" applyProtection="1">
      <protection locked="0"/>
    </xf>
    <xf numFmtId="0" fontId="12" fillId="3" borderId="1" xfId="0" applyFont="1" applyFill="1" applyBorder="1" applyAlignment="1">
      <alignment horizontal="left"/>
    </xf>
    <xf numFmtId="0" fontId="12" fillId="0" borderId="0" xfId="0" applyFont="1" applyAlignment="1">
      <alignment horizontal="right"/>
    </xf>
    <xf numFmtId="0" fontId="12" fillId="0" borderId="7" xfId="0" applyFont="1" applyBorder="1" applyAlignment="1">
      <alignment horizontal="center"/>
    </xf>
    <xf numFmtId="0" fontId="18" fillId="0" borderId="0" xfId="0" applyFont="1"/>
    <xf numFmtId="0" fontId="12" fillId="0" borderId="0" xfId="0" applyFont="1" applyFill="1" applyBorder="1"/>
    <xf numFmtId="39" fontId="12" fillId="0" borderId="0" xfId="1" applyNumberFormat="1" applyFont="1" applyFill="1" applyBorder="1"/>
    <xf numFmtId="0" fontId="19" fillId="0" borderId="0" xfId="4" applyFont="1" applyFill="1" applyBorder="1"/>
    <xf numFmtId="2" fontId="19" fillId="0" borderId="0" xfId="4" quotePrefix="1" applyNumberFormat="1" applyFont="1" applyFill="1" applyBorder="1" applyAlignment="1">
      <alignment horizontal="right"/>
    </xf>
    <xf numFmtId="0" fontId="19" fillId="0" borderId="0" xfId="4" quotePrefix="1" applyFont="1" applyFill="1" applyBorder="1"/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4" fontId="12" fillId="0" borderId="0" xfId="1" applyFont="1" applyFill="1" applyBorder="1"/>
    <xf numFmtId="2" fontId="19" fillId="0" borderId="0" xfId="4" applyNumberFormat="1" applyFont="1" applyFill="1" applyBorder="1"/>
    <xf numFmtId="165" fontId="19" fillId="0" borderId="0" xfId="4" applyNumberFormat="1" applyFont="1" applyFill="1" applyBorder="1"/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2" fillId="0" borderId="9" xfId="0" applyFont="1" applyBorder="1"/>
    <xf numFmtId="0" fontId="12" fillId="0" borderId="7" xfId="0" applyFont="1" applyBorder="1"/>
    <xf numFmtId="0" fontId="2" fillId="0" borderId="3" xfId="0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2" fillId="2" borderId="8" xfId="0" applyFont="1" applyFill="1" applyBorder="1" applyAlignment="1" applyProtection="1">
      <alignment horizontal="right"/>
    </xf>
    <xf numFmtId="0" fontId="21" fillId="0" borderId="0" xfId="0" applyFont="1" applyProtection="1"/>
    <xf numFmtId="0" fontId="4" fillId="0" borderId="0" xfId="0" applyFont="1" applyProtection="1"/>
    <xf numFmtId="0" fontId="4" fillId="0" borderId="0" xfId="0" applyFont="1" applyFill="1" applyProtection="1"/>
    <xf numFmtId="0" fontId="21" fillId="0" borderId="7" xfId="0" applyFont="1" applyBorder="1" applyProtection="1"/>
    <xf numFmtId="0" fontId="4" fillId="0" borderId="7" xfId="0" applyFont="1" applyBorder="1" applyProtection="1"/>
    <xf numFmtId="0" fontId="4" fillId="0" borderId="7" xfId="0" applyFont="1" applyFill="1" applyBorder="1" applyProtection="1"/>
    <xf numFmtId="0" fontId="18" fillId="0" borderId="0" xfId="0" applyFont="1" applyProtection="1"/>
    <xf numFmtId="0" fontId="4" fillId="0" borderId="0" xfId="0" applyFont="1" applyFill="1" applyAlignment="1" applyProtection="1">
      <alignment horizontal="right"/>
    </xf>
    <xf numFmtId="0" fontId="22" fillId="0" borderId="0" xfId="0" applyFont="1"/>
    <xf numFmtId="44" fontId="0" fillId="0" borderId="0" xfId="1" applyFont="1"/>
    <xf numFmtId="0" fontId="0" fillId="0" borderId="0" xfId="0" applyBorder="1"/>
    <xf numFmtId="0" fontId="0" fillId="0" borderId="0" xfId="0" applyAlignment="1">
      <alignment horizontal="right"/>
    </xf>
    <xf numFmtId="44" fontId="4" fillId="3" borderId="7" xfId="1" quotePrefix="1" applyFont="1" applyFill="1" applyBorder="1" applyProtection="1">
      <protection locked="0"/>
    </xf>
    <xf numFmtId="0" fontId="20" fillId="0" borderId="0" xfId="0" applyFont="1"/>
    <xf numFmtId="14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2" fillId="0" borderId="8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  <protection locked="0"/>
    </xf>
    <xf numFmtId="44" fontId="4" fillId="0" borderId="0" xfId="1" applyFont="1" applyFill="1"/>
    <xf numFmtId="44" fontId="4" fillId="3" borderId="7" xfId="1" applyFont="1" applyFill="1" applyBorder="1" applyProtection="1">
      <protection locked="0"/>
    </xf>
    <xf numFmtId="166" fontId="4" fillId="3" borderId="7" xfId="5" quotePrefix="1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quotePrefix="1" applyProtection="1">
      <protection locked="0"/>
    </xf>
    <xf numFmtId="0" fontId="22" fillId="0" borderId="0" xfId="0" applyFont="1" applyProtection="1">
      <protection locked="0"/>
    </xf>
    <xf numFmtId="43" fontId="22" fillId="0" borderId="0" xfId="5" applyFont="1" applyProtection="1"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44" fontId="0" fillId="0" borderId="0" xfId="1" applyFont="1" applyProtection="1"/>
    <xf numFmtId="43" fontId="24" fillId="0" borderId="0" xfId="5" applyFont="1" applyProtection="1"/>
    <xf numFmtId="43" fontId="25" fillId="0" borderId="0" xfId="5" applyFont="1" applyProtection="1"/>
    <xf numFmtId="44" fontId="0" fillId="0" borderId="0" xfId="1" applyNumberFormat="1" applyFont="1" applyProtection="1"/>
    <xf numFmtId="1" fontId="4" fillId="4" borderId="7" xfId="0" quotePrefix="1" applyNumberFormat="1" applyFont="1" applyFill="1" applyBorder="1" applyProtection="1"/>
    <xf numFmtId="44" fontId="4" fillId="4" borderId="0" xfId="1" applyFont="1" applyFill="1"/>
    <xf numFmtId="44" fontId="4" fillId="4" borderId="0" xfId="1" applyFont="1" applyFill="1" applyBorder="1" applyAlignment="1">
      <alignment vertical="top"/>
    </xf>
    <xf numFmtId="44" fontId="4" fillId="4" borderId="7" xfId="0" applyNumberFormat="1" applyFont="1" applyFill="1" applyBorder="1" applyAlignment="1" applyProtection="1">
      <alignment horizontal="right"/>
    </xf>
    <xf numFmtId="44" fontId="4" fillId="4" borderId="7" xfId="1" applyFont="1" applyFill="1" applyBorder="1"/>
    <xf numFmtId="165" fontId="4" fillId="4" borderId="7" xfId="0" applyNumberFormat="1" applyFont="1" applyFill="1" applyBorder="1" applyProtection="1"/>
    <xf numFmtId="49" fontId="0" fillId="0" borderId="2" xfId="0" applyNumberFormat="1" applyFont="1" applyFill="1" applyBorder="1" applyAlignment="1" applyProtection="1">
      <alignment horizontal="left"/>
    </xf>
    <xf numFmtId="0" fontId="4" fillId="3" borderId="7" xfId="0" applyNumberFormat="1" applyFont="1" applyFill="1" applyBorder="1" applyAlignment="1" applyProtection="1">
      <alignment horizontal="right"/>
      <protection locked="0"/>
    </xf>
    <xf numFmtId="0" fontId="12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4" fillId="3" borderId="6" xfId="0" applyFont="1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4" fillId="3" borderId="9" xfId="0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4" fillId="0" borderId="10" xfId="0" applyFont="1" applyBorder="1" applyAlignment="1">
      <alignment horizontal="center" vertical="center" textRotation="90" shrinkToFit="1"/>
    </xf>
    <xf numFmtId="0" fontId="4" fillId="0" borderId="12" xfId="0" applyFont="1" applyBorder="1" applyAlignment="1">
      <alignment horizontal="center" vertical="center" textRotation="90" shrinkToFit="1"/>
    </xf>
    <xf numFmtId="0" fontId="4" fillId="0" borderId="6" xfId="0" applyFont="1" applyBorder="1" applyAlignment="1">
      <alignment horizontal="center" vertical="center" textRotation="90" shrinkToFit="1"/>
    </xf>
    <xf numFmtId="0" fontId="4" fillId="0" borderId="11" xfId="0" applyFont="1" applyBorder="1" applyAlignment="1">
      <alignment horizontal="center" vertical="center" textRotation="90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7" xfId="0" applyFont="1" applyBorder="1" applyAlignment="1">
      <alignment horizontal="center" vertical="top"/>
    </xf>
    <xf numFmtId="0" fontId="12" fillId="0" borderId="7" xfId="0" applyFont="1" applyBorder="1" applyAlignment="1">
      <alignment horizontal="left" vertical="top"/>
    </xf>
    <xf numFmtId="0" fontId="13" fillId="3" borderId="7" xfId="0" applyFont="1" applyFill="1" applyBorder="1" applyProtection="1">
      <protection locked="0"/>
    </xf>
    <xf numFmtId="0" fontId="12" fillId="3" borderId="2" xfId="0" applyFont="1" applyFill="1" applyBorder="1" applyProtection="1">
      <protection locked="0"/>
    </xf>
    <xf numFmtId="0" fontId="12" fillId="3" borderId="3" xfId="0" applyFont="1" applyFill="1" applyBorder="1" applyProtection="1">
      <protection locked="0"/>
    </xf>
    <xf numFmtId="0" fontId="12" fillId="0" borderId="7" xfId="0" applyFont="1" applyBorder="1" applyAlignment="1"/>
    <xf numFmtId="0" fontId="4" fillId="0" borderId="10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13" fillId="0" borderId="10" xfId="0" applyFont="1" applyBorder="1" applyAlignment="1">
      <alignment vertical="center" textRotation="90"/>
    </xf>
    <xf numFmtId="0" fontId="13" fillId="0" borderId="12" xfId="0" applyFont="1" applyBorder="1" applyAlignment="1">
      <alignment vertical="center" textRotation="90"/>
    </xf>
    <xf numFmtId="0" fontId="13" fillId="0" borderId="11" xfId="0" applyFont="1" applyBorder="1" applyAlignment="1">
      <alignment vertical="center" textRotation="90"/>
    </xf>
    <xf numFmtId="0" fontId="4" fillId="3" borderId="4" xfId="0" applyFont="1" applyFill="1" applyBorder="1" applyAlignment="1" applyProtection="1">
      <alignment horizontal="left"/>
      <protection locked="0"/>
    </xf>
    <xf numFmtId="49" fontId="4" fillId="3" borderId="4" xfId="0" applyNumberFormat="1" applyFont="1" applyFill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3" borderId="7" xfId="0" applyFont="1" applyFill="1" applyBorder="1" applyAlignment="1" applyProtection="1">
      <alignment horizontal="left"/>
      <protection locked="0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>
      <alignment horizontal="left" wrapText="1"/>
    </xf>
    <xf numFmtId="0" fontId="4" fillId="0" borderId="15" xfId="0" applyFont="1" applyBorder="1" applyAlignment="1">
      <alignment horizontal="center" textRotation="90"/>
    </xf>
    <xf numFmtId="0" fontId="4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8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Border="1" applyAlignment="1" applyProtection="1">
      <alignment horizontal="center" wrapText="1"/>
    </xf>
    <xf numFmtId="1" fontId="7" fillId="2" borderId="13" xfId="0" applyNumberFormat="1" applyFont="1" applyFill="1" applyBorder="1" applyAlignment="1" applyProtection="1">
      <alignment horizontal="center" wrapText="1"/>
    </xf>
    <xf numFmtId="1" fontId="7" fillId="2" borderId="14" xfId="0" applyNumberFormat="1" applyFont="1" applyFill="1" applyBorder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 wrapText="1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1" fontId="2" fillId="0" borderId="7" xfId="0" applyNumberFormat="1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/>
    <xf numFmtId="0" fontId="2" fillId="2" borderId="7" xfId="0" applyFont="1" applyFill="1" applyBorder="1" applyAlignment="1" applyProtection="1"/>
    <xf numFmtId="0" fontId="2" fillId="2" borderId="8" xfId="0" applyFont="1" applyFill="1" applyBorder="1" applyAlignment="1" applyProtection="1"/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/>
    </xf>
    <xf numFmtId="14" fontId="4" fillId="3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0" borderId="7" xfId="0" applyNumberFormat="1" applyFont="1" applyFill="1" applyBorder="1" applyAlignment="1" applyProtection="1">
      <alignment horizontal="left"/>
    </xf>
  </cellXfs>
  <cellStyles count="6">
    <cellStyle name="Comma" xfId="5" builtinId="3"/>
    <cellStyle name="Currency" xfId="1" builtinId="4"/>
    <cellStyle name="Currency 2" xfId="2" xr:uid="{ACD8CB59-7E73-4DB2-A7FB-4F93DAE8A5D1}"/>
    <cellStyle name="Hyperlink" xfId="3" builtinId="8"/>
    <cellStyle name="Normal" xfId="0" builtinId="0"/>
    <cellStyle name="Normal 2" xfId="4" xr:uid="{324856C8-F403-4E1B-B8A5-6B161FF3A10E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H15" lockText="1" noThreeD="1"/>
</file>

<file path=xl/ctrlProps/ctrlProp21.xml><?xml version="1.0" encoding="utf-8"?>
<formControlPr xmlns="http://schemas.microsoft.com/office/spreadsheetml/2009/9/main" objectType="CheckBox" fmlaLink="B20" noThreeD="1"/>
</file>

<file path=xl/ctrlProps/ctrlProp22.xml><?xml version="1.0" encoding="utf-8"?>
<formControlPr xmlns="http://schemas.microsoft.com/office/spreadsheetml/2009/9/main" objectType="CheckBox" fmlaLink="C20" noThreeD="1"/>
</file>

<file path=xl/ctrlProps/ctrlProp23.xml><?xml version="1.0" encoding="utf-8"?>
<formControlPr xmlns="http://schemas.microsoft.com/office/spreadsheetml/2009/9/main" objectType="CheckBox" fmlaLink="D20" noThreeD="1"/>
</file>

<file path=xl/ctrlProps/ctrlProp24.xml><?xml version="1.0" encoding="utf-8"?>
<formControlPr xmlns="http://schemas.microsoft.com/office/spreadsheetml/2009/9/main" objectType="CheckBox" fmlaLink="H23" lockText="1" noThreeD="1"/>
</file>

<file path=xl/ctrlProps/ctrlProp25.xml><?xml version="1.0" encoding="utf-8"?>
<formControlPr xmlns="http://schemas.microsoft.com/office/spreadsheetml/2009/9/main" objectType="CheckBox" fmlaLink="B28" noThreeD="1"/>
</file>

<file path=xl/ctrlProps/ctrlProp26.xml><?xml version="1.0" encoding="utf-8"?>
<formControlPr xmlns="http://schemas.microsoft.com/office/spreadsheetml/2009/9/main" objectType="CheckBox" fmlaLink="C28" lockText="1" noThreeD="1"/>
</file>

<file path=xl/ctrlProps/ctrlProp27.xml><?xml version="1.0" encoding="utf-8"?>
<formControlPr xmlns="http://schemas.microsoft.com/office/spreadsheetml/2009/9/main" objectType="CheckBox" fmlaLink="D28" lockText="1" noThreeD="1"/>
</file>

<file path=xl/ctrlProps/ctrlProp28.xml><?xml version="1.0" encoding="utf-8"?>
<formControlPr xmlns="http://schemas.microsoft.com/office/spreadsheetml/2009/9/main" objectType="CheckBox" fmlaLink="H31" lockText="1" noThreeD="1"/>
</file>

<file path=xl/ctrlProps/ctrlProp29.xml><?xml version="1.0" encoding="utf-8"?>
<formControlPr xmlns="http://schemas.microsoft.com/office/spreadsheetml/2009/9/main" objectType="CheckBox" fmlaLink="B36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C36" lockText="1" noThreeD="1"/>
</file>

<file path=xl/ctrlProps/ctrlProp31.xml><?xml version="1.0" encoding="utf-8"?>
<formControlPr xmlns="http://schemas.microsoft.com/office/spreadsheetml/2009/9/main" objectType="CheckBox" fmlaLink="D36" lockText="1" noThreeD="1"/>
</file>

<file path=xl/ctrlProps/ctrlProp32.xml><?xml version="1.0" encoding="utf-8"?>
<formControlPr xmlns="http://schemas.microsoft.com/office/spreadsheetml/2009/9/main" objectType="CheckBox" fmlaLink="H39" lockText="1" noThreeD="1"/>
</file>

<file path=xl/ctrlProps/ctrlProp33.xml><?xml version="1.0" encoding="utf-8"?>
<formControlPr xmlns="http://schemas.microsoft.com/office/spreadsheetml/2009/9/main" objectType="CheckBox" fmlaLink="B44" noThreeD="1"/>
</file>

<file path=xl/ctrlProps/ctrlProp34.xml><?xml version="1.0" encoding="utf-8"?>
<formControlPr xmlns="http://schemas.microsoft.com/office/spreadsheetml/2009/9/main" objectType="CheckBox" fmlaLink="C44" lockText="1" noThreeD="1"/>
</file>

<file path=xl/ctrlProps/ctrlProp35.xml><?xml version="1.0" encoding="utf-8"?>
<formControlPr xmlns="http://schemas.microsoft.com/office/spreadsheetml/2009/9/main" objectType="CheckBox" fmlaLink="D44" lockText="1" noThreeD="1"/>
</file>

<file path=xl/ctrlProps/ctrlProp36.xml><?xml version="1.0" encoding="utf-8"?>
<formControlPr xmlns="http://schemas.microsoft.com/office/spreadsheetml/2009/9/main" objectType="CheckBox" fmlaLink="H47" lockText="1" noThreeD="1"/>
</file>

<file path=xl/ctrlProps/ctrlProp37.xml><?xml version="1.0" encoding="utf-8"?>
<formControlPr xmlns="http://schemas.microsoft.com/office/spreadsheetml/2009/9/main" objectType="CheckBox" fmlaLink="B52" noThreeD="1"/>
</file>

<file path=xl/ctrlProps/ctrlProp38.xml><?xml version="1.0" encoding="utf-8"?>
<formControlPr xmlns="http://schemas.microsoft.com/office/spreadsheetml/2009/9/main" objectType="CheckBox" fmlaLink="C52" lockText="1" noThreeD="1"/>
</file>

<file path=xl/ctrlProps/ctrlProp39.xml><?xml version="1.0" encoding="utf-8"?>
<formControlPr xmlns="http://schemas.microsoft.com/office/spreadsheetml/2009/9/main" objectType="CheckBox" fmlaLink="D52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H31" lockText="1" noThreeD="1"/>
</file>

<file path=xl/ctrlProps/ctrlProp41.xml><?xml version="1.0" encoding="utf-8"?>
<formControlPr xmlns="http://schemas.microsoft.com/office/spreadsheetml/2009/9/main" objectType="CheckBox" fmlaLink="H39" lockText="1" noThreeD="1"/>
</file>

<file path=xl/ctrlProps/ctrlProp42.xml><?xml version="1.0" encoding="utf-8"?>
<formControlPr xmlns="http://schemas.microsoft.com/office/spreadsheetml/2009/9/main" objectType="CheckBox" fmlaLink="H47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276225</xdr:colOff>
          <xdr:row>6</xdr:row>
          <xdr:rowOff>133350</xdr:rowOff>
        </xdr:from>
        <xdr:to>
          <xdr:col>9</xdr:col>
          <xdr:colOff>514350</xdr:colOff>
          <xdr:row>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6</xdr:row>
          <xdr:rowOff>133350</xdr:rowOff>
        </xdr:from>
        <xdr:to>
          <xdr:col>8</xdr:col>
          <xdr:colOff>542925</xdr:colOff>
          <xdr:row>8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16</xdr:row>
          <xdr:rowOff>133350</xdr:rowOff>
        </xdr:from>
        <xdr:to>
          <xdr:col>4</xdr:col>
          <xdr:colOff>514350</xdr:colOff>
          <xdr:row>18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295275</xdr:colOff>
          <xdr:row>16</xdr:row>
          <xdr:rowOff>133350</xdr:rowOff>
        </xdr:from>
        <xdr:to>
          <xdr:col>3</xdr:col>
          <xdr:colOff>542925</xdr:colOff>
          <xdr:row>18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133350</xdr:rowOff>
        </xdr:from>
        <xdr:to>
          <xdr:col>1</xdr:col>
          <xdr:colOff>247650</xdr:colOff>
          <xdr:row>31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29</xdr:row>
          <xdr:rowOff>133350</xdr:rowOff>
        </xdr:from>
        <xdr:to>
          <xdr:col>3</xdr:col>
          <xdr:colOff>85725</xdr:colOff>
          <xdr:row>31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29</xdr:row>
          <xdr:rowOff>133350</xdr:rowOff>
        </xdr:from>
        <xdr:to>
          <xdr:col>6</xdr:col>
          <xdr:colOff>438150</xdr:colOff>
          <xdr:row>31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36</xdr:row>
          <xdr:rowOff>133350</xdr:rowOff>
        </xdr:from>
        <xdr:to>
          <xdr:col>1</xdr:col>
          <xdr:colOff>247650</xdr:colOff>
          <xdr:row>38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36</xdr:row>
          <xdr:rowOff>133350</xdr:rowOff>
        </xdr:from>
        <xdr:to>
          <xdr:col>3</xdr:col>
          <xdr:colOff>85725</xdr:colOff>
          <xdr:row>38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36</xdr:row>
          <xdr:rowOff>133350</xdr:rowOff>
        </xdr:from>
        <xdr:to>
          <xdr:col>6</xdr:col>
          <xdr:colOff>438150</xdr:colOff>
          <xdr:row>38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133350</xdr:rowOff>
        </xdr:from>
        <xdr:to>
          <xdr:col>1</xdr:col>
          <xdr:colOff>247650</xdr:colOff>
          <xdr:row>21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19</xdr:row>
          <xdr:rowOff>133350</xdr:rowOff>
        </xdr:from>
        <xdr:to>
          <xdr:col>3</xdr:col>
          <xdr:colOff>85725</xdr:colOff>
          <xdr:row>21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</xdr:row>
          <xdr:rowOff>133350</xdr:rowOff>
        </xdr:from>
        <xdr:to>
          <xdr:col>6</xdr:col>
          <xdr:colOff>438150</xdr:colOff>
          <xdr:row>21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</xdr:colOff>
          <xdr:row>2</xdr:row>
          <xdr:rowOff>133350</xdr:rowOff>
        </xdr:from>
        <xdr:to>
          <xdr:col>6</xdr:col>
          <xdr:colOff>304800</xdr:colOff>
          <xdr:row>4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</xdr:row>
          <xdr:rowOff>133350</xdr:rowOff>
        </xdr:from>
        <xdr:to>
          <xdr:col>8</xdr:col>
          <xdr:colOff>323850</xdr:colOff>
          <xdr:row>4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</xdr:row>
          <xdr:rowOff>0</xdr:rowOff>
        </xdr:from>
        <xdr:to>
          <xdr:col>9</xdr:col>
          <xdr:colOff>95250</xdr:colOff>
          <xdr:row>4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228600</xdr:colOff>
          <xdr:row>3</xdr:row>
          <xdr:rowOff>123825</xdr:rowOff>
        </xdr:from>
        <xdr:to>
          <xdr:col>14</xdr:col>
          <xdr:colOff>476250</xdr:colOff>
          <xdr:row>5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323850</xdr:colOff>
          <xdr:row>3</xdr:row>
          <xdr:rowOff>123825</xdr:rowOff>
        </xdr:from>
        <xdr:to>
          <xdr:col>13</xdr:col>
          <xdr:colOff>581025</xdr:colOff>
          <xdr:row>5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219075</xdr:colOff>
          <xdr:row>3</xdr:row>
          <xdr:rowOff>0</xdr:rowOff>
        </xdr:from>
        <xdr:to>
          <xdr:col>6</xdr:col>
          <xdr:colOff>428625</xdr:colOff>
          <xdr:row>4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14</xdr:row>
          <xdr:rowOff>0</xdr:rowOff>
        </xdr:from>
        <xdr:to>
          <xdr:col>4</xdr:col>
          <xdr:colOff>47625</xdr:colOff>
          <xdr:row>15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Travel Day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38100</xdr:rowOff>
        </xdr:from>
        <xdr:to>
          <xdr:col>2</xdr:col>
          <xdr:colOff>171450</xdr:colOff>
          <xdr:row>18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Breakfast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76200</xdr:rowOff>
        </xdr:from>
        <xdr:to>
          <xdr:col>3</xdr:col>
          <xdr:colOff>180975</xdr:colOff>
          <xdr:row>18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Lunch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76200</xdr:rowOff>
        </xdr:from>
        <xdr:to>
          <xdr:col>4</xdr:col>
          <xdr:colOff>0</xdr:colOff>
          <xdr:row>18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Dinner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22</xdr:row>
          <xdr:rowOff>0</xdr:rowOff>
        </xdr:from>
        <xdr:to>
          <xdr:col>3</xdr:col>
          <xdr:colOff>800100</xdr:colOff>
          <xdr:row>23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Travel Day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38100</xdr:rowOff>
        </xdr:from>
        <xdr:to>
          <xdr:col>2</xdr:col>
          <xdr:colOff>171450</xdr:colOff>
          <xdr:row>26</xdr:row>
          <xdr:rowOff>47625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Breakfast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76200</xdr:rowOff>
        </xdr:from>
        <xdr:to>
          <xdr:col>3</xdr:col>
          <xdr:colOff>180975</xdr:colOff>
          <xdr:row>26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76200</xdr:rowOff>
        </xdr:from>
        <xdr:to>
          <xdr:col>4</xdr:col>
          <xdr:colOff>0</xdr:colOff>
          <xdr:row>26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Dinner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30</xdr:row>
          <xdr:rowOff>0</xdr:rowOff>
        </xdr:from>
        <xdr:to>
          <xdr:col>3</xdr:col>
          <xdr:colOff>800100</xdr:colOff>
          <xdr:row>31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Travel Day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38100</xdr:rowOff>
        </xdr:from>
        <xdr:to>
          <xdr:col>2</xdr:col>
          <xdr:colOff>171450</xdr:colOff>
          <xdr:row>34</xdr:row>
          <xdr:rowOff>66675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Breakfast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76200</xdr:rowOff>
        </xdr:from>
        <xdr:to>
          <xdr:col>3</xdr:col>
          <xdr:colOff>180975</xdr:colOff>
          <xdr:row>34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76200</xdr:rowOff>
        </xdr:from>
        <xdr:to>
          <xdr:col>4</xdr:col>
          <xdr:colOff>0</xdr:colOff>
          <xdr:row>34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Dinner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38</xdr:row>
          <xdr:rowOff>0</xdr:rowOff>
        </xdr:from>
        <xdr:to>
          <xdr:col>3</xdr:col>
          <xdr:colOff>800100</xdr:colOff>
          <xdr:row>39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Travel Day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40</xdr:row>
          <xdr:rowOff>38100</xdr:rowOff>
        </xdr:from>
        <xdr:to>
          <xdr:col>2</xdr:col>
          <xdr:colOff>171450</xdr:colOff>
          <xdr:row>42</xdr:row>
          <xdr:rowOff>47625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Breakfast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40</xdr:row>
          <xdr:rowOff>76200</xdr:rowOff>
        </xdr:from>
        <xdr:to>
          <xdr:col>3</xdr:col>
          <xdr:colOff>180975</xdr:colOff>
          <xdr:row>42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76200</xdr:rowOff>
        </xdr:from>
        <xdr:to>
          <xdr:col>4</xdr:col>
          <xdr:colOff>0</xdr:colOff>
          <xdr:row>42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Dinner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45</xdr:row>
          <xdr:rowOff>152400</xdr:rowOff>
        </xdr:from>
        <xdr:to>
          <xdr:col>3</xdr:col>
          <xdr:colOff>800100</xdr:colOff>
          <xdr:row>46</xdr:row>
          <xdr:rowOff>171450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Travel Day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48</xdr:row>
          <xdr:rowOff>38100</xdr:rowOff>
        </xdr:from>
        <xdr:to>
          <xdr:col>2</xdr:col>
          <xdr:colOff>171450</xdr:colOff>
          <xdr:row>50</xdr:row>
          <xdr:rowOff>57150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Breakfast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76200</xdr:rowOff>
        </xdr:from>
        <xdr:to>
          <xdr:col>3</xdr:col>
          <xdr:colOff>180975</xdr:colOff>
          <xdr:row>50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Lunch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76200</xdr:rowOff>
        </xdr:from>
        <xdr:to>
          <xdr:col>4</xdr:col>
          <xdr:colOff>0</xdr:colOff>
          <xdr:row>50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Dinner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30</xdr:row>
          <xdr:rowOff>0</xdr:rowOff>
        </xdr:from>
        <xdr:to>
          <xdr:col>3</xdr:col>
          <xdr:colOff>800100</xdr:colOff>
          <xdr:row>31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Travel Day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38</xdr:row>
          <xdr:rowOff>0</xdr:rowOff>
        </xdr:from>
        <xdr:to>
          <xdr:col>3</xdr:col>
          <xdr:colOff>800100</xdr:colOff>
          <xdr:row>39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Travel Day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46</xdr:row>
          <xdr:rowOff>0</xdr:rowOff>
        </xdr:from>
        <xdr:to>
          <xdr:col>3</xdr:col>
          <xdr:colOff>800100</xdr:colOff>
          <xdr:row>47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Travel Day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https://www.google.com/maps" TargetMode="External"/><Relationship Id="rId21" Type="http://schemas.openxmlformats.org/officeDocument/2006/relationships/ctrlProp" Target="../ctrlProps/ctrlProp14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://www.gsa.gov/portal/category/21287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https://offices.nsuok.edu/businessfinance/AccountsPayable/Travel.aspx?_ga=2.169005921.1919039592.1695052793-181474021.1604431495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E8D5-D7AB-47EE-B015-F703497A5BD1}">
  <sheetPr>
    <pageSetUpPr fitToPage="1"/>
  </sheetPr>
  <dimension ref="A1:L64"/>
  <sheetViews>
    <sheetView showGridLines="0" tabSelected="1" zoomScaleNormal="100" zoomScalePageLayoutView="85" workbookViewId="0">
      <selection activeCell="C7" sqref="C7:F7"/>
    </sheetView>
  </sheetViews>
  <sheetFormatPr defaultRowHeight="15" x14ac:dyDescent="0.25"/>
  <cols>
    <col min="1" max="1" width="2.85546875" style="9" customWidth="1"/>
    <col min="2" max="2" width="11" style="9" customWidth="1"/>
    <col min="3" max="3" width="11.28515625" style="9" customWidth="1"/>
    <col min="4" max="4" width="11.42578125" style="9" customWidth="1"/>
    <col min="5" max="6" width="12.28515625" style="9" customWidth="1"/>
    <col min="7" max="7" width="12" style="9" customWidth="1"/>
    <col min="8" max="8" width="9.7109375" style="9" customWidth="1"/>
    <col min="9" max="9" width="14.42578125" style="9" customWidth="1"/>
    <col min="10" max="10" width="10.7109375" style="9" customWidth="1"/>
    <col min="11" max="11" width="5.28515625" style="9" customWidth="1"/>
    <col min="12" max="12" width="9.5703125" style="9" bestFit="1" customWidth="1"/>
  </cols>
  <sheetData>
    <row r="1" spans="1:12" x14ac:dyDescent="0.25">
      <c r="A1" s="240" t="s">
        <v>40</v>
      </c>
      <c r="B1" s="240"/>
      <c r="C1" s="240"/>
      <c r="D1" s="240"/>
      <c r="E1" s="9" t="s">
        <v>133</v>
      </c>
      <c r="F1" s="63"/>
      <c r="H1" s="240" t="s">
        <v>15</v>
      </c>
      <c r="I1" s="240"/>
      <c r="J1" s="240"/>
    </row>
    <row r="2" spans="1:12" x14ac:dyDescent="0.25">
      <c r="B2" s="241" t="s">
        <v>4</v>
      </c>
      <c r="C2" s="241"/>
      <c r="D2" s="241"/>
      <c r="E2" s="241"/>
      <c r="F2" s="241"/>
      <c r="G2" s="241"/>
      <c r="H2" s="241"/>
      <c r="I2" s="241"/>
      <c r="J2" s="64"/>
    </row>
    <row r="3" spans="1:12" x14ac:dyDescent="0.25">
      <c r="B3" s="242" t="s">
        <v>41</v>
      </c>
      <c r="C3" s="242"/>
      <c r="D3" s="242"/>
      <c r="E3" s="242"/>
      <c r="F3" s="242"/>
      <c r="G3" s="242"/>
      <c r="H3" s="242"/>
      <c r="I3" s="242"/>
      <c r="J3" s="9" t="s">
        <v>42</v>
      </c>
    </row>
    <row r="4" spans="1:12" x14ac:dyDescent="0.25">
      <c r="A4"/>
      <c r="B4" s="65" t="s">
        <v>43</v>
      </c>
      <c r="C4"/>
      <c r="D4"/>
      <c r="E4"/>
      <c r="F4" s="9" t="s">
        <v>44</v>
      </c>
      <c r="G4" s="66"/>
      <c r="H4" s="9" t="s">
        <v>45</v>
      </c>
      <c r="I4" s="67" t="s">
        <v>46</v>
      </c>
      <c r="J4" s="68"/>
    </row>
    <row r="5" spans="1:12" x14ac:dyDescent="0.25">
      <c r="B5" s="243" t="s">
        <v>47</v>
      </c>
      <c r="C5" s="243"/>
      <c r="D5" s="243"/>
      <c r="E5" s="243"/>
      <c r="F5" s="243"/>
      <c r="G5" s="243"/>
      <c r="H5" s="243"/>
      <c r="I5" s="243"/>
      <c r="J5" s="243"/>
    </row>
    <row r="6" spans="1:12" x14ac:dyDescent="0.25">
      <c r="B6" s="220"/>
      <c r="C6" s="220"/>
      <c r="D6" s="220"/>
      <c r="E6" s="220"/>
      <c r="F6" s="220"/>
      <c r="G6" s="220"/>
      <c r="H6" s="220"/>
      <c r="I6" s="220"/>
      <c r="J6" s="220"/>
    </row>
    <row r="7" spans="1:12" x14ac:dyDescent="0.25">
      <c r="A7" s="229" t="s">
        <v>48</v>
      </c>
      <c r="B7" s="9" t="s">
        <v>0</v>
      </c>
      <c r="C7" s="232"/>
      <c r="D7" s="232"/>
      <c r="E7" s="232"/>
      <c r="F7" s="232"/>
      <c r="H7" s="69" t="s">
        <v>5</v>
      </c>
      <c r="I7" s="233"/>
      <c r="J7" s="233"/>
    </row>
    <row r="8" spans="1:12" x14ac:dyDescent="0.25">
      <c r="A8" s="230"/>
      <c r="B8" s="9" t="s">
        <v>49</v>
      </c>
      <c r="D8" s="232"/>
      <c r="E8" s="232"/>
      <c r="F8" s="70"/>
      <c r="H8" s="71" t="s">
        <v>50</v>
      </c>
      <c r="I8" s="66" t="s">
        <v>51</v>
      </c>
      <c r="J8" s="67" t="s">
        <v>52</v>
      </c>
      <c r="K8" s="72">
        <v>2131</v>
      </c>
    </row>
    <row r="9" spans="1:12" x14ac:dyDescent="0.25">
      <c r="A9" s="230"/>
      <c r="B9" s="234" t="s">
        <v>53</v>
      </c>
      <c r="C9" s="235"/>
      <c r="D9" s="236"/>
      <c r="E9" s="236"/>
      <c r="F9" s="236"/>
      <c r="G9" s="236"/>
      <c r="H9" s="236"/>
      <c r="I9" s="236"/>
      <c r="J9" s="236"/>
    </row>
    <row r="10" spans="1:12" x14ac:dyDescent="0.25">
      <c r="A10" s="230"/>
      <c r="B10" s="73" t="s">
        <v>54</v>
      </c>
      <c r="C10" s="232"/>
      <c r="D10" s="236"/>
      <c r="E10" s="74" t="s">
        <v>1</v>
      </c>
      <c r="F10" s="75"/>
      <c r="G10" s="76" t="s">
        <v>2</v>
      </c>
      <c r="H10" s="77"/>
      <c r="I10" s="9" t="s">
        <v>3</v>
      </c>
      <c r="J10" s="68"/>
    </row>
    <row r="11" spans="1:12" x14ac:dyDescent="0.25">
      <c r="A11" s="230"/>
      <c r="B11" s="9" t="s">
        <v>55</v>
      </c>
      <c r="E11" s="236"/>
      <c r="F11" s="236"/>
      <c r="G11" s="236"/>
      <c r="H11" s="236"/>
      <c r="I11" s="236"/>
      <c r="J11" s="236"/>
    </row>
    <row r="12" spans="1:12" x14ac:dyDescent="0.25">
      <c r="A12" s="230"/>
      <c r="B12" s="9" t="s">
        <v>56</v>
      </c>
      <c r="C12" s="236"/>
      <c r="D12" s="236"/>
      <c r="E12" s="236"/>
      <c r="F12" s="236"/>
      <c r="G12" s="9" t="s">
        <v>57</v>
      </c>
      <c r="H12" s="232"/>
      <c r="I12" s="232"/>
      <c r="J12" s="232"/>
    </row>
    <row r="13" spans="1:12" x14ac:dyDescent="0.25">
      <c r="A13" s="230"/>
      <c r="B13" s="78"/>
      <c r="C13" s="237" t="s">
        <v>58</v>
      </c>
      <c r="D13" s="237"/>
      <c r="E13" s="237"/>
      <c r="F13" s="237"/>
      <c r="H13" s="237" t="s">
        <v>59</v>
      </c>
      <c r="I13" s="237"/>
      <c r="J13" s="237"/>
    </row>
    <row r="14" spans="1:12" x14ac:dyDescent="0.25">
      <c r="A14" s="230"/>
      <c r="B14" s="9" t="s">
        <v>60</v>
      </c>
      <c r="D14" s="79"/>
    </row>
    <row r="15" spans="1:12" x14ac:dyDescent="0.25">
      <c r="A15" s="230"/>
      <c r="B15" s="9" t="s">
        <v>61</v>
      </c>
      <c r="D15" s="80"/>
      <c r="F15" s="81"/>
      <c r="G15" s="82" t="s">
        <v>62</v>
      </c>
      <c r="H15" s="83"/>
    </row>
    <row r="16" spans="1:12" x14ac:dyDescent="0.25">
      <c r="A16" s="231"/>
      <c r="B16" s="84"/>
      <c r="C16" s="84"/>
      <c r="D16" s="84"/>
      <c r="E16" s="85"/>
      <c r="F16" s="238"/>
      <c r="G16" s="238"/>
      <c r="H16" s="238"/>
      <c r="I16" s="238"/>
      <c r="J16" s="238"/>
      <c r="K16" s="84"/>
      <c r="L16" s="84"/>
    </row>
    <row r="17" spans="1:12" x14ac:dyDescent="0.25">
      <c r="A17" s="239"/>
      <c r="B17" s="86" t="s">
        <v>63</v>
      </c>
      <c r="D17" s="219" t="s">
        <v>64</v>
      </c>
      <c r="E17" s="219"/>
      <c r="F17" s="219"/>
      <c r="G17" s="87" t="s">
        <v>65</v>
      </c>
      <c r="H17" s="88"/>
      <c r="I17" s="88"/>
      <c r="J17" s="89"/>
    </row>
    <row r="18" spans="1:12" x14ac:dyDescent="0.25">
      <c r="A18" s="239"/>
      <c r="B18" s="9" t="s">
        <v>66</v>
      </c>
      <c r="D18" s="66" t="s">
        <v>51</v>
      </c>
      <c r="E18" s="67" t="s">
        <v>52</v>
      </c>
      <c r="F18" s="90"/>
      <c r="G18" s="90" t="s">
        <v>67</v>
      </c>
      <c r="H18" s="91"/>
      <c r="J18" s="89"/>
      <c r="K18" s="92" t="s">
        <v>68</v>
      </c>
      <c r="L18" s="92" t="s">
        <v>69</v>
      </c>
    </row>
    <row r="19" spans="1:12" x14ac:dyDescent="0.25">
      <c r="A19" s="239"/>
      <c r="B19" s="9" t="s">
        <v>70</v>
      </c>
      <c r="C19" s="93"/>
      <c r="D19" s="205"/>
      <c r="G19" s="69" t="s">
        <v>71</v>
      </c>
      <c r="H19" s="198">
        <f>Mileage!N36</f>
        <v>0</v>
      </c>
      <c r="I19" s="94"/>
      <c r="J19" s="199">
        <f>($D$19+$H$19)*0.7</f>
        <v>0</v>
      </c>
      <c r="K19" s="95">
        <v>2111</v>
      </c>
      <c r="L19" s="95">
        <v>2121</v>
      </c>
    </row>
    <row r="20" spans="1:12" x14ac:dyDescent="0.25">
      <c r="A20" s="239"/>
      <c r="B20" s="86" t="s">
        <v>72</v>
      </c>
      <c r="C20" s="93"/>
      <c r="D20" s="96"/>
      <c r="I20" s="94"/>
      <c r="J20" s="97"/>
      <c r="K20" s="95"/>
      <c r="L20" s="95"/>
    </row>
    <row r="21" spans="1:12" x14ac:dyDescent="0.25">
      <c r="A21" s="239"/>
      <c r="B21" s="98" t="s">
        <v>73</v>
      </c>
      <c r="C21" s="99"/>
      <c r="D21" s="100" t="s">
        <v>74</v>
      </c>
      <c r="E21" s="66"/>
      <c r="F21" s="68"/>
      <c r="G21" s="66"/>
      <c r="H21" s="101" t="s">
        <v>75</v>
      </c>
      <c r="I21" s="68"/>
      <c r="J21" s="200">
        <f>F21</f>
        <v>0</v>
      </c>
      <c r="K21" s="95"/>
      <c r="L21" s="95">
        <v>2122</v>
      </c>
    </row>
    <row r="22" spans="1:12" x14ac:dyDescent="0.25">
      <c r="A22" s="239"/>
      <c r="B22" s="102"/>
      <c r="C22" s="103"/>
      <c r="D22" s="104"/>
      <c r="E22" s="103"/>
      <c r="F22" s="103"/>
      <c r="G22" s="105"/>
      <c r="H22" s="105" t="s">
        <v>129</v>
      </c>
      <c r="I22" s="105"/>
      <c r="J22" s="84"/>
      <c r="K22" s="95"/>
      <c r="L22" s="95"/>
    </row>
    <row r="23" spans="1:12" ht="15.75" customHeight="1" x14ac:dyDescent="0.25">
      <c r="A23" s="226" t="s">
        <v>77</v>
      </c>
      <c r="B23" s="86" t="s">
        <v>77</v>
      </c>
      <c r="D23" s="106"/>
      <c r="E23" s="89" t="s">
        <v>109</v>
      </c>
      <c r="F23" s="89" t="s">
        <v>126</v>
      </c>
      <c r="G23" s="89" t="s">
        <v>127</v>
      </c>
      <c r="H23" s="89" t="s">
        <v>114</v>
      </c>
      <c r="I23" s="89" t="s">
        <v>128</v>
      </c>
      <c r="J23" s="83"/>
      <c r="K23" s="95"/>
      <c r="L23" s="95"/>
    </row>
    <row r="24" spans="1:12" x14ac:dyDescent="0.25">
      <c r="A24" s="227"/>
      <c r="B24" s="9" t="s">
        <v>125</v>
      </c>
      <c r="E24" s="201">
        <f>'Per Diem Calculator'!B9</f>
        <v>0</v>
      </c>
      <c r="F24" s="201">
        <f>'Per Diem Calculator'!B10</f>
        <v>0</v>
      </c>
      <c r="G24" s="201">
        <f>'Per Diem Calculator'!B11</f>
        <v>0</v>
      </c>
      <c r="H24" s="201">
        <f>'Per Diem Calculator'!B12</f>
        <v>0</v>
      </c>
      <c r="I24" s="201">
        <f>'Per Diem Calculator'!B13</f>
        <v>0</v>
      </c>
      <c r="J24" s="184"/>
      <c r="K24" s="95">
        <v>2112</v>
      </c>
      <c r="L24" s="95">
        <v>2123</v>
      </c>
    </row>
    <row r="25" spans="1:12" x14ac:dyDescent="0.25">
      <c r="A25" s="227"/>
      <c r="B25" s="9" t="s">
        <v>124</v>
      </c>
      <c r="F25" s="182"/>
      <c r="G25" s="182"/>
      <c r="H25" s="109"/>
      <c r="J25" s="183"/>
      <c r="K25" s="180"/>
      <c r="L25" s="180"/>
    </row>
    <row r="26" spans="1:12" x14ac:dyDescent="0.25">
      <c r="A26" s="228"/>
      <c r="B26" s="110" t="s">
        <v>78</v>
      </c>
      <c r="C26" s="84"/>
      <c r="D26" s="84"/>
      <c r="E26" s="84"/>
      <c r="F26" s="111"/>
      <c r="G26" s="108">
        <v>1</v>
      </c>
      <c r="H26" s="111"/>
      <c r="I26" s="84"/>
      <c r="J26" s="112"/>
      <c r="K26" s="95"/>
      <c r="L26" s="95"/>
    </row>
    <row r="27" spans="1:12" x14ac:dyDescent="0.25">
      <c r="A27" s="214" t="s">
        <v>79</v>
      </c>
      <c r="B27" s="86" t="s">
        <v>80</v>
      </c>
      <c r="K27" s="95"/>
      <c r="L27" s="95"/>
    </row>
    <row r="28" spans="1:12" x14ac:dyDescent="0.25">
      <c r="A28" s="215"/>
      <c r="B28" s="110" t="s">
        <v>81</v>
      </c>
      <c r="C28" s="84"/>
      <c r="D28" s="84"/>
      <c r="E28" s="112"/>
      <c r="F28" s="68"/>
      <c r="G28" s="84"/>
      <c r="H28" s="112"/>
      <c r="I28" s="84"/>
      <c r="J28" s="202">
        <f>F28</f>
        <v>0</v>
      </c>
      <c r="K28" s="95">
        <v>2113</v>
      </c>
      <c r="L28" s="95">
        <v>2124</v>
      </c>
    </row>
    <row r="29" spans="1:12" x14ac:dyDescent="0.25">
      <c r="A29" s="215"/>
      <c r="B29" s="86" t="s">
        <v>82</v>
      </c>
      <c r="E29" s="113"/>
      <c r="F29" s="114"/>
      <c r="G29" s="114"/>
      <c r="H29" s="97"/>
      <c r="K29" s="95"/>
      <c r="L29" s="95"/>
    </row>
    <row r="30" spans="1:12" x14ac:dyDescent="0.25">
      <c r="A30" s="215"/>
      <c r="B30" s="9" t="s">
        <v>83</v>
      </c>
      <c r="E30" s="113"/>
      <c r="F30" s="114"/>
      <c r="G30" s="114"/>
      <c r="H30" s="97"/>
      <c r="K30" s="95"/>
      <c r="L30" s="95"/>
    </row>
    <row r="31" spans="1:12" x14ac:dyDescent="0.25">
      <c r="A31" s="216"/>
      <c r="B31" s="98" t="s">
        <v>84</v>
      </c>
      <c r="C31" s="66"/>
      <c r="D31" s="100" t="s">
        <v>74</v>
      </c>
      <c r="E31" s="66"/>
      <c r="F31" s="68"/>
      <c r="G31" s="66"/>
      <c r="H31" s="101" t="s">
        <v>75</v>
      </c>
      <c r="I31" s="68"/>
      <c r="J31" s="115"/>
      <c r="K31" s="95"/>
      <c r="L31" s="95"/>
    </row>
    <row r="32" spans="1:12" x14ac:dyDescent="0.25">
      <c r="A32" s="216"/>
      <c r="B32" s="116"/>
      <c r="C32" s="93"/>
      <c r="D32" s="117"/>
      <c r="E32" s="93"/>
      <c r="F32" s="118"/>
      <c r="G32" s="93"/>
      <c r="H32" s="119"/>
      <c r="I32" s="120" t="s">
        <v>76</v>
      </c>
      <c r="J32" s="115"/>
      <c r="K32" s="95"/>
      <c r="L32" s="95"/>
    </row>
    <row r="33" spans="1:12" x14ac:dyDescent="0.25">
      <c r="A33" s="215"/>
      <c r="B33" s="9" t="s">
        <v>28</v>
      </c>
      <c r="C33" s="121"/>
      <c r="D33" s="97"/>
      <c r="F33" s="203">
        <f>Mileage!O36</f>
        <v>0</v>
      </c>
      <c r="G33" s="93"/>
      <c r="H33" s="97"/>
      <c r="K33" s="95"/>
      <c r="L33" s="95"/>
    </row>
    <row r="34" spans="1:12" x14ac:dyDescent="0.25">
      <c r="A34" s="215"/>
      <c r="B34" s="9" t="s">
        <v>85</v>
      </c>
      <c r="C34" s="121"/>
      <c r="D34" s="97"/>
      <c r="F34" s="123"/>
      <c r="G34" s="93"/>
      <c r="H34" s="97"/>
      <c r="I34" s="71"/>
      <c r="K34" s="95"/>
      <c r="L34" s="95"/>
    </row>
    <row r="35" spans="1:12" x14ac:dyDescent="0.25">
      <c r="A35" s="215"/>
      <c r="B35" s="9" t="s">
        <v>86</v>
      </c>
      <c r="C35" s="97"/>
      <c r="F35" s="123"/>
      <c r="G35" s="121"/>
      <c r="H35" s="97"/>
      <c r="I35" s="124"/>
      <c r="J35" s="97"/>
      <c r="K35" s="95"/>
      <c r="L35" s="95"/>
    </row>
    <row r="36" spans="1:12" x14ac:dyDescent="0.25">
      <c r="A36" s="215"/>
      <c r="B36" s="110" t="s">
        <v>87</v>
      </c>
      <c r="C36" s="112"/>
      <c r="D36" s="84"/>
      <c r="E36" s="84"/>
      <c r="F36" s="122"/>
      <c r="G36" s="125"/>
      <c r="H36" s="112"/>
      <c r="I36" s="126"/>
      <c r="J36" s="202">
        <f>F31+F33+F34+F35+F36</f>
        <v>0</v>
      </c>
      <c r="K36" s="95">
        <v>2114</v>
      </c>
      <c r="L36" s="95">
        <v>2125</v>
      </c>
    </row>
    <row r="37" spans="1:12" x14ac:dyDescent="0.25">
      <c r="A37" s="215"/>
      <c r="B37" s="86" t="s">
        <v>88</v>
      </c>
      <c r="C37" s="218" t="s">
        <v>89</v>
      </c>
      <c r="D37" s="218"/>
      <c r="E37" s="218"/>
      <c r="F37" s="107" t="s">
        <v>90</v>
      </c>
      <c r="H37" s="219"/>
      <c r="I37" s="219"/>
      <c r="K37" s="95"/>
      <c r="L37" s="95"/>
    </row>
    <row r="38" spans="1:12" x14ac:dyDescent="0.25">
      <c r="A38" s="215"/>
      <c r="B38" s="98" t="s">
        <v>91</v>
      </c>
      <c r="C38" s="66"/>
      <c r="D38" s="100" t="s">
        <v>74</v>
      </c>
      <c r="E38" s="66"/>
      <c r="F38" s="127"/>
      <c r="G38" s="66"/>
      <c r="H38" s="101" t="s">
        <v>75</v>
      </c>
      <c r="I38" s="68"/>
      <c r="J38" s="199">
        <f>F38</f>
        <v>0</v>
      </c>
      <c r="K38" s="95">
        <v>2115</v>
      </c>
      <c r="L38" s="95">
        <v>2126</v>
      </c>
    </row>
    <row r="39" spans="1:12" x14ac:dyDescent="0.25">
      <c r="A39" s="215"/>
      <c r="B39" s="116"/>
      <c r="C39" s="93"/>
      <c r="D39" s="117"/>
      <c r="E39" s="93"/>
      <c r="F39" s="128"/>
      <c r="G39" s="93"/>
      <c r="H39" s="119"/>
      <c r="I39" s="120" t="s">
        <v>76</v>
      </c>
      <c r="J39" s="97"/>
      <c r="K39" s="121"/>
      <c r="L39" s="93"/>
    </row>
    <row r="40" spans="1:12" ht="15.75" thickBot="1" x14ac:dyDescent="0.3">
      <c r="A40" s="217"/>
      <c r="B40" s="129"/>
      <c r="C40" s="220"/>
      <c r="D40" s="220"/>
      <c r="E40" s="221"/>
      <c r="F40" s="221"/>
      <c r="G40" s="221"/>
      <c r="H40" s="130" t="s">
        <v>92</v>
      </c>
      <c r="I40" s="81"/>
      <c r="J40" s="81"/>
    </row>
    <row r="41" spans="1:12" ht="15.75" thickBot="1" x14ac:dyDescent="0.3">
      <c r="A41" s="72"/>
      <c r="B41" s="131" t="s">
        <v>93</v>
      </c>
      <c r="I41" s="132" t="s">
        <v>94</v>
      </c>
      <c r="J41" s="133">
        <f>J38+J36+J28+J24+J21+J19</f>
        <v>0</v>
      </c>
    </row>
    <row r="42" spans="1:12" x14ac:dyDescent="0.25">
      <c r="G42" s="81"/>
      <c r="I42" s="81"/>
    </row>
    <row r="43" spans="1:12" x14ac:dyDescent="0.25">
      <c r="B43" s="134" t="s">
        <v>95</v>
      </c>
      <c r="C43" s="222"/>
      <c r="D43" s="222"/>
      <c r="E43" s="222"/>
      <c r="F43" s="135" t="s">
        <v>96</v>
      </c>
      <c r="G43" s="136"/>
      <c r="H43" s="135" t="s">
        <v>37</v>
      </c>
      <c r="I43" s="137"/>
    </row>
    <row r="45" spans="1:12" x14ac:dyDescent="0.25">
      <c r="A45" s="72"/>
      <c r="B45" s="72"/>
      <c r="C45" s="72"/>
      <c r="D45" s="72"/>
      <c r="E45" s="72"/>
      <c r="F45" s="72"/>
      <c r="G45" s="138" t="s">
        <v>97</v>
      </c>
      <c r="H45" s="223"/>
      <c r="I45" s="223"/>
      <c r="J45" s="224"/>
      <c r="K45" s="72"/>
      <c r="L45" s="72"/>
    </row>
    <row r="46" spans="1:12" x14ac:dyDescent="0.25">
      <c r="A46" s="139" t="s">
        <v>98</v>
      </c>
      <c r="B46" s="225">
        <f>C7</f>
        <v>0</v>
      </c>
      <c r="C46" s="225"/>
      <c r="D46" s="72" t="s">
        <v>99</v>
      </c>
      <c r="G46" s="208"/>
      <c r="H46" s="209"/>
      <c r="I46" s="209"/>
      <c r="J46" s="210"/>
      <c r="K46" s="72"/>
      <c r="L46" s="72"/>
    </row>
    <row r="47" spans="1:12" x14ac:dyDescent="0.25">
      <c r="B47" s="72" t="s">
        <v>100</v>
      </c>
      <c r="G47" s="208"/>
      <c r="H47" s="209"/>
      <c r="I47" s="209"/>
      <c r="J47" s="210"/>
      <c r="K47" s="72"/>
      <c r="L47" s="72"/>
    </row>
    <row r="48" spans="1:12" x14ac:dyDescent="0.25">
      <c r="B48" s="72" t="s">
        <v>101</v>
      </c>
      <c r="G48" s="208"/>
      <c r="H48" s="209"/>
      <c r="I48" s="209"/>
      <c r="J48" s="210"/>
      <c r="K48" s="72"/>
      <c r="L48" s="72"/>
    </row>
    <row r="49" spans="1:12" x14ac:dyDescent="0.25">
      <c r="A49" s="72"/>
      <c r="B49" s="72" t="s">
        <v>102</v>
      </c>
      <c r="C49" s="72"/>
      <c r="D49" s="72"/>
      <c r="E49" s="72"/>
      <c r="F49" s="72"/>
      <c r="G49" s="208"/>
      <c r="H49" s="209"/>
      <c r="I49" s="209"/>
      <c r="J49" s="210"/>
      <c r="K49" s="72"/>
      <c r="L49" s="72"/>
    </row>
    <row r="50" spans="1:12" x14ac:dyDescent="0.25">
      <c r="A50" s="72"/>
      <c r="B50" s="72"/>
      <c r="C50" s="72"/>
      <c r="D50" s="72"/>
      <c r="E50" s="72"/>
      <c r="F50" s="72"/>
      <c r="G50" s="208"/>
      <c r="H50" s="209"/>
      <c r="I50" s="209"/>
      <c r="J50" s="210"/>
    </row>
    <row r="51" spans="1:12" x14ac:dyDescent="0.25">
      <c r="A51" s="72"/>
      <c r="B51" s="140"/>
      <c r="C51" s="140"/>
      <c r="D51" s="140"/>
      <c r="E51" s="140"/>
      <c r="F51" s="72"/>
      <c r="G51" s="208"/>
      <c r="H51" s="209"/>
      <c r="I51" s="209"/>
      <c r="J51" s="210"/>
      <c r="K51" s="72"/>
      <c r="L51" s="72"/>
    </row>
    <row r="52" spans="1:12" x14ac:dyDescent="0.25">
      <c r="A52" s="72"/>
      <c r="B52" s="72" t="s">
        <v>36</v>
      </c>
      <c r="C52" s="72"/>
      <c r="D52" s="72"/>
      <c r="E52" s="139" t="s">
        <v>37</v>
      </c>
      <c r="F52" s="72"/>
      <c r="G52" s="208"/>
      <c r="H52" s="209"/>
      <c r="I52" s="209"/>
      <c r="J52" s="210"/>
      <c r="K52" s="72"/>
      <c r="L52" s="72"/>
    </row>
    <row r="53" spans="1:12" x14ac:dyDescent="0.25">
      <c r="A53" s="72"/>
      <c r="B53" s="72"/>
      <c r="C53" s="72"/>
      <c r="D53" s="72"/>
      <c r="E53" s="72"/>
      <c r="F53" s="72"/>
      <c r="G53" s="211"/>
      <c r="H53" s="212"/>
      <c r="I53" s="212"/>
      <c r="J53" s="213"/>
      <c r="K53" s="72"/>
      <c r="L53" s="72"/>
    </row>
    <row r="54" spans="1:12" x14ac:dyDescent="0.25">
      <c r="B54" s="72" t="s">
        <v>103</v>
      </c>
      <c r="C54" s="72"/>
      <c r="D54" s="72"/>
      <c r="E54" s="72"/>
      <c r="K54" s="72"/>
      <c r="L54" s="72"/>
    </row>
    <row r="55" spans="1:12" x14ac:dyDescent="0.25">
      <c r="A55" s="72"/>
      <c r="B55" s="72"/>
      <c r="C55" s="72"/>
      <c r="D55" s="72"/>
      <c r="E55" s="72"/>
      <c r="F55" s="72"/>
      <c r="G55" s="72"/>
      <c r="H55" s="72"/>
      <c r="I55" s="72"/>
      <c r="J55" s="147" t="s">
        <v>105</v>
      </c>
      <c r="K55" s="148"/>
      <c r="L55" s="149"/>
    </row>
    <row r="56" spans="1:12" x14ac:dyDescent="0.25">
      <c r="A56" s="72"/>
      <c r="B56" s="140"/>
      <c r="C56" s="140"/>
      <c r="D56" s="140"/>
      <c r="E56" s="140"/>
      <c r="F56" s="72"/>
      <c r="G56" s="72"/>
      <c r="H56" s="72"/>
      <c r="I56" s="72"/>
      <c r="J56" s="153"/>
      <c r="K56" s="154"/>
      <c r="L56" s="155"/>
    </row>
    <row r="57" spans="1:12" x14ac:dyDescent="0.25">
      <c r="B57" s="72" t="s">
        <v>104</v>
      </c>
      <c r="C57" s="72"/>
      <c r="D57" s="72"/>
      <c r="E57" s="139" t="s">
        <v>37</v>
      </c>
      <c r="J57" s="153"/>
      <c r="K57" s="154"/>
      <c r="L57" s="155"/>
    </row>
    <row r="58" spans="1:12" x14ac:dyDescent="0.25">
      <c r="B58" s="141" t="s">
        <v>39</v>
      </c>
      <c r="J58" s="156"/>
      <c r="K58" s="140"/>
      <c r="L58" s="157"/>
    </row>
    <row r="59" spans="1:12" x14ac:dyDescent="0.25">
      <c r="B59" s="142"/>
      <c r="C59" s="142"/>
      <c r="D59" s="143"/>
      <c r="E59" s="142"/>
      <c r="F59" s="144"/>
      <c r="G59" s="145"/>
      <c r="H59" s="146"/>
      <c r="J59" s="158" t="s">
        <v>106</v>
      </c>
      <c r="K59" s="159"/>
      <c r="L59" s="157"/>
    </row>
    <row r="60" spans="1:12" x14ac:dyDescent="0.25">
      <c r="B60" s="142"/>
      <c r="C60" s="142"/>
      <c r="D60" s="150"/>
      <c r="E60" s="142"/>
      <c r="F60" s="144"/>
      <c r="G60" s="151"/>
      <c r="H60" s="152"/>
      <c r="J60" s="206" t="s">
        <v>107</v>
      </c>
      <c r="K60" s="206"/>
      <c r="L60" s="206"/>
    </row>
    <row r="61" spans="1:12" x14ac:dyDescent="0.25">
      <c r="B61" s="142"/>
      <c r="C61" s="142"/>
      <c r="D61" s="150"/>
      <c r="E61" s="142"/>
      <c r="F61" s="144"/>
      <c r="G61" s="151"/>
      <c r="H61" s="152"/>
      <c r="J61" s="207"/>
      <c r="K61" s="207"/>
      <c r="L61" s="207"/>
    </row>
    <row r="62" spans="1:12" x14ac:dyDescent="0.25">
      <c r="B62" s="142"/>
      <c r="C62" s="142"/>
      <c r="D62" s="150"/>
      <c r="E62" s="142"/>
      <c r="F62" s="144"/>
      <c r="G62" s="151"/>
      <c r="H62" s="152"/>
      <c r="J62" s="207"/>
      <c r="K62" s="207"/>
      <c r="L62" s="207"/>
    </row>
    <row r="63" spans="1:12" x14ac:dyDescent="0.25">
      <c r="B63" s="142"/>
      <c r="C63" s="142"/>
      <c r="D63" s="150"/>
      <c r="G63" s="72"/>
      <c r="H63" s="72"/>
      <c r="I63" s="72"/>
    </row>
    <row r="64" spans="1:12" x14ac:dyDescent="0.25">
      <c r="G64" s="72"/>
      <c r="H64" s="142"/>
    </row>
  </sheetData>
  <sheetProtection algorithmName="SHA-512" hashValue="cTuh0dRxsxBSzE+WoKe7h3JTOs8IEFZL2dwMwIb57MYBnUMa8opHAP+8NHzVE1T4xPEonXAhJ//HlUeP63vqhA==" saltValue="T928FPHnKq413abTgeuKEQ==" spinCount="100000" sheet="1" formatCells="0" formatColumns="0" formatRows="0" insertColumns="0" insertRows="0" deleteColumns="0" deleteRows="0"/>
  <customSheetViews>
    <customSheetView guid="{45E986B7-6AA9-46D2-9561-1FC480722F25}" scale="85" showPageBreaks="1" showGridLines="0" fitToPage="1" printArea="1" view="pageLayout">
      <selection activeCell="I15" sqref="I15"/>
      <pageMargins left="0.25" right="0.25" top="0.25" bottom="0.25" header="0.3" footer="0.3"/>
      <pageSetup scale="85" fitToWidth="0" orientation="portrait" r:id="rId1"/>
    </customSheetView>
  </customSheetViews>
  <mergeCells count="39">
    <mergeCell ref="B6:J6"/>
    <mergeCell ref="A1:D1"/>
    <mergeCell ref="H1:J1"/>
    <mergeCell ref="B2:I2"/>
    <mergeCell ref="B3:I3"/>
    <mergeCell ref="B5:J5"/>
    <mergeCell ref="A23:A26"/>
    <mergeCell ref="A7:A16"/>
    <mergeCell ref="C7:F7"/>
    <mergeCell ref="I7:J7"/>
    <mergeCell ref="D8:E8"/>
    <mergeCell ref="B9:C9"/>
    <mergeCell ref="D9:J9"/>
    <mergeCell ref="C10:D10"/>
    <mergeCell ref="E11:J11"/>
    <mergeCell ref="C12:F12"/>
    <mergeCell ref="H12:J12"/>
    <mergeCell ref="C13:F13"/>
    <mergeCell ref="H13:J13"/>
    <mergeCell ref="F16:J16"/>
    <mergeCell ref="A17:A22"/>
    <mergeCell ref="D17:F17"/>
    <mergeCell ref="G49:J49"/>
    <mergeCell ref="A27:A40"/>
    <mergeCell ref="C37:E37"/>
    <mergeCell ref="H37:I37"/>
    <mergeCell ref="C40:D40"/>
    <mergeCell ref="E40:G40"/>
    <mergeCell ref="C43:E43"/>
    <mergeCell ref="H45:J45"/>
    <mergeCell ref="B46:C46"/>
    <mergeCell ref="G46:J46"/>
    <mergeCell ref="G47:J47"/>
    <mergeCell ref="G48:J48"/>
    <mergeCell ref="J60:L62"/>
    <mergeCell ref="G50:J50"/>
    <mergeCell ref="G51:J51"/>
    <mergeCell ref="G52:J52"/>
    <mergeCell ref="G53:J53"/>
  </mergeCells>
  <hyperlinks>
    <hyperlink ref="F37" r:id="rId2" xr:uid="{B7910895-0D73-411E-B4E5-9CD07B3E3D1B}"/>
    <hyperlink ref="G17" r:id="rId3" xr:uid="{8C866C17-FD18-442D-BFCF-121E578485ED}"/>
    <hyperlink ref="G15" r:id="rId4" xr:uid="{ED86742B-16B3-45FC-AF35-B48F9D0620FD}"/>
  </hyperlinks>
  <pageMargins left="0.25" right="0.25" top="0.25" bottom="0.25" header="0.3" footer="0.3"/>
  <pageSetup scale="84" fitToWidth="0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8" name="Check Box 1">
              <controlPr defaultSize="0" autoFill="0" autoLine="0" autoPict="0">
                <anchor moveWithCells="1" sizeWithCells="1">
                  <from>
                    <xdr:col>9</xdr:col>
                    <xdr:colOff>276225</xdr:colOff>
                    <xdr:row>6</xdr:row>
                    <xdr:rowOff>133350</xdr:rowOff>
                  </from>
                  <to>
                    <xdr:col>9</xdr:col>
                    <xdr:colOff>514350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9" name="Check Box 2">
              <controlPr defaultSize="0" autoFill="0" autoLine="0" autoPict="0">
                <anchor moveWithCells="1" sizeWithCells="1">
                  <from>
                    <xdr:col>8</xdr:col>
                    <xdr:colOff>295275</xdr:colOff>
                    <xdr:row>6</xdr:row>
                    <xdr:rowOff>133350</xdr:rowOff>
                  </from>
                  <to>
                    <xdr:col>8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10" name="Check Box 3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16</xdr:row>
                    <xdr:rowOff>133350</xdr:rowOff>
                  </from>
                  <to>
                    <xdr:col>4</xdr:col>
                    <xdr:colOff>514350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1" name="Check Box 4">
              <controlPr defaultSize="0" autoFill="0" autoLine="0" autoPict="0">
                <anchor moveWithCells="1" sizeWithCells="1">
                  <from>
                    <xdr:col>3</xdr:col>
                    <xdr:colOff>295275</xdr:colOff>
                    <xdr:row>16</xdr:row>
                    <xdr:rowOff>133350</xdr:rowOff>
                  </from>
                  <to>
                    <xdr:col>3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2" name="Check Box 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29</xdr:row>
                    <xdr:rowOff>133350</xdr:rowOff>
                  </from>
                  <to>
                    <xdr:col>1</xdr:col>
                    <xdr:colOff>247650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3" name="Check Box 6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29</xdr:row>
                    <xdr:rowOff>133350</xdr:rowOff>
                  </from>
                  <to>
                    <xdr:col>3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4" name="Check Box 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29</xdr:row>
                    <xdr:rowOff>133350</xdr:rowOff>
                  </from>
                  <to>
                    <xdr:col>6</xdr:col>
                    <xdr:colOff>438150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5" name="Check Box 8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36</xdr:row>
                    <xdr:rowOff>133350</xdr:rowOff>
                  </from>
                  <to>
                    <xdr:col>1</xdr:col>
                    <xdr:colOff>247650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6" name="Check Box 9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36</xdr:row>
                    <xdr:rowOff>133350</xdr:rowOff>
                  </from>
                  <to>
                    <xdr:col>3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7" name="Check Box 1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36</xdr:row>
                    <xdr:rowOff>133350</xdr:rowOff>
                  </from>
                  <to>
                    <xdr:col>6</xdr:col>
                    <xdr:colOff>438150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8" name="Check Box 1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19</xdr:row>
                    <xdr:rowOff>133350</xdr:rowOff>
                  </from>
                  <to>
                    <xdr:col>1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9" name="Check Box 12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19</xdr:row>
                    <xdr:rowOff>133350</xdr:rowOff>
                  </from>
                  <to>
                    <xdr:col>3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20" name="Check Box 1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</xdr:row>
                    <xdr:rowOff>133350</xdr:rowOff>
                  </from>
                  <to>
                    <xdr:col>6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21" name="Check Box 14">
              <controlPr defaultSize="0" autoFill="0" autoLine="0" autoPict="0">
                <anchor moveWithCells="1" sizeWithCells="1">
                  <from>
                    <xdr:col>6</xdr:col>
                    <xdr:colOff>57150</xdr:colOff>
                    <xdr:row>2</xdr:row>
                    <xdr:rowOff>133350</xdr:rowOff>
                  </from>
                  <to>
                    <xdr:col>6</xdr:col>
                    <xdr:colOff>304800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2" name="Check Box 15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2</xdr:row>
                    <xdr:rowOff>133350</xdr:rowOff>
                  </from>
                  <to>
                    <xdr:col>8</xdr:col>
                    <xdr:colOff>323850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99E1A-F4A9-42DE-9B03-7C263333FB8C}">
  <sheetPr>
    <pageSetUpPr fitToPage="1"/>
  </sheetPr>
  <dimension ref="A1:O57"/>
  <sheetViews>
    <sheetView topLeftCell="A4" workbookViewId="0">
      <selection activeCell="K15" sqref="K15:L15"/>
    </sheetView>
  </sheetViews>
  <sheetFormatPr defaultRowHeight="15" x14ac:dyDescent="0.25"/>
  <cols>
    <col min="1" max="1" width="11" style="8" customWidth="1"/>
    <col min="2" max="2" width="9.140625" style="8"/>
    <col min="3" max="3" width="7.140625" style="8" customWidth="1"/>
    <col min="4" max="4" width="6.42578125" style="8" customWidth="1"/>
    <col min="5" max="5" width="11.140625" style="8" customWidth="1"/>
    <col min="6" max="6" width="15.5703125" style="8" customWidth="1"/>
    <col min="7" max="7" width="11.140625" style="8" customWidth="1"/>
    <col min="8" max="8" width="12.42578125" style="8" customWidth="1"/>
    <col min="9" max="9" width="8.28515625" style="8" customWidth="1"/>
    <col min="10" max="10" width="11.5703125" style="8" customWidth="1"/>
    <col min="11" max="11" width="17.7109375" style="8" customWidth="1"/>
    <col min="12" max="12" width="14.7109375" style="8" customWidth="1"/>
    <col min="13" max="13" width="9.5703125" style="8" customWidth="1"/>
    <col min="14" max="14" width="12.140625" style="8" customWidth="1"/>
    <col min="15" max="15" width="11.42578125" style="8" customWidth="1"/>
  </cols>
  <sheetData>
    <row r="1" spans="1:15" x14ac:dyDescent="0.25">
      <c r="A1" s="272"/>
      <c r="B1" s="273"/>
      <c r="C1" s="273"/>
      <c r="D1" s="273"/>
      <c r="E1" s="274"/>
      <c r="F1" s="1" t="s">
        <v>0</v>
      </c>
      <c r="G1" s="281">
        <f>Vouchner!C7</f>
        <v>0</v>
      </c>
      <c r="H1" s="281"/>
      <c r="I1" s="2"/>
      <c r="J1" s="3" t="s">
        <v>1</v>
      </c>
      <c r="K1" s="4">
        <f>Vouchner!F10</f>
        <v>0</v>
      </c>
      <c r="L1" s="3" t="s">
        <v>2</v>
      </c>
      <c r="M1" s="204">
        <f>Vouchner!H10</f>
        <v>0</v>
      </c>
      <c r="N1" s="3" t="s">
        <v>3</v>
      </c>
      <c r="O1" s="160">
        <f>Vouchner!J10</f>
        <v>0</v>
      </c>
    </row>
    <row r="2" spans="1:15" ht="15.75" x14ac:dyDescent="0.25">
      <c r="A2" s="282" t="s">
        <v>4</v>
      </c>
      <c r="B2" s="283"/>
      <c r="C2" s="283"/>
      <c r="D2" s="283"/>
      <c r="E2" s="284"/>
      <c r="F2" s="5" t="s">
        <v>5</v>
      </c>
      <c r="G2" s="6">
        <f>Vouchner!I7</f>
        <v>0</v>
      </c>
      <c r="H2" s="2"/>
      <c r="I2" s="7"/>
      <c r="J2" s="16"/>
      <c r="K2" s="81" t="s">
        <v>6</v>
      </c>
      <c r="L2" s="263">
        <f>Vouchner!C10</f>
        <v>0</v>
      </c>
      <c r="M2" s="263"/>
      <c r="N2" s="263"/>
      <c r="O2" s="285"/>
    </row>
    <row r="3" spans="1:15" ht="15.75" x14ac:dyDescent="0.25">
      <c r="A3" s="286" t="s">
        <v>7</v>
      </c>
      <c r="B3" s="287"/>
      <c r="C3" s="287"/>
      <c r="D3" s="287"/>
      <c r="E3" s="288"/>
      <c r="F3" s="5" t="s">
        <v>8</v>
      </c>
      <c r="G3" s="264">
        <f>Vouchner!D8</f>
        <v>0</v>
      </c>
      <c r="H3" s="264"/>
      <c r="I3" s="10"/>
      <c r="J3" s="16"/>
      <c r="K3" s="11" t="s">
        <v>9</v>
      </c>
      <c r="L3" s="263">
        <f>Vouchner!C43</f>
        <v>0</v>
      </c>
      <c r="M3" s="289"/>
      <c r="N3" s="12" t="s">
        <v>10</v>
      </c>
      <c r="O3" s="181">
        <f>Vouchner!G43</f>
        <v>0</v>
      </c>
    </row>
    <row r="4" spans="1:15" x14ac:dyDescent="0.25">
      <c r="A4" s="260" t="s">
        <v>11</v>
      </c>
      <c r="B4" s="261"/>
      <c r="C4" s="261"/>
      <c r="D4" s="261"/>
      <c r="E4" s="262"/>
      <c r="F4" s="13" t="s">
        <v>12</v>
      </c>
      <c r="G4" s="161" t="s">
        <v>13</v>
      </c>
      <c r="H4" s="14" t="s">
        <v>14</v>
      </c>
      <c r="I4" s="15"/>
      <c r="J4" s="16"/>
      <c r="K4" s="16"/>
      <c r="L4" s="16"/>
      <c r="M4" s="16"/>
      <c r="N4" s="16"/>
      <c r="O4" s="17"/>
    </row>
    <row r="5" spans="1:15" x14ac:dyDescent="0.25">
      <c r="A5" s="260" t="s">
        <v>15</v>
      </c>
      <c r="B5" s="261"/>
      <c r="C5" s="261"/>
      <c r="D5" s="261"/>
      <c r="E5" s="262"/>
      <c r="F5" s="16"/>
      <c r="G5" s="16"/>
      <c r="H5" s="16"/>
      <c r="I5" s="11"/>
      <c r="J5" s="16"/>
      <c r="K5" s="15" t="s">
        <v>16</v>
      </c>
      <c r="L5" s="16"/>
      <c r="M5" s="16"/>
      <c r="N5" s="14" t="s">
        <v>17</v>
      </c>
      <c r="O5" s="18" t="s">
        <v>14</v>
      </c>
    </row>
    <row r="6" spans="1:15" x14ac:dyDescent="0.25">
      <c r="A6" s="13"/>
      <c r="B6" s="19"/>
      <c r="C6" s="19"/>
      <c r="D6" s="19"/>
      <c r="E6" s="20"/>
      <c r="F6" s="21" t="s">
        <v>18</v>
      </c>
      <c r="G6" s="263">
        <f>Vouchner!D9</f>
        <v>0</v>
      </c>
      <c r="H6" s="263"/>
      <c r="I6" s="263"/>
      <c r="J6" s="263"/>
      <c r="K6" s="22" t="s">
        <v>19</v>
      </c>
      <c r="L6" s="16"/>
      <c r="M6" s="264">
        <f>Vouchner!H18</f>
        <v>0</v>
      </c>
      <c r="N6" s="263"/>
      <c r="O6" s="263"/>
    </row>
    <row r="7" spans="1:15" x14ac:dyDescent="0.25">
      <c r="A7" s="13"/>
      <c r="B7" s="19"/>
      <c r="C7" s="19"/>
      <c r="D7" s="19"/>
      <c r="E7" s="20"/>
      <c r="F7" s="5"/>
      <c r="G7" s="23"/>
      <c r="H7" s="23"/>
      <c r="I7" s="16"/>
      <c r="J7" s="16"/>
      <c r="K7" s="16"/>
      <c r="L7" s="16"/>
      <c r="M7" s="16"/>
      <c r="N7" s="16"/>
      <c r="O7" s="17"/>
    </row>
    <row r="8" spans="1:15" x14ac:dyDescent="0.25">
      <c r="A8" s="265"/>
      <c r="B8" s="266"/>
      <c r="C8" s="266"/>
      <c r="D8" s="266"/>
      <c r="E8" s="267"/>
      <c r="F8" s="5"/>
      <c r="G8" s="16"/>
      <c r="H8" s="16"/>
      <c r="I8" s="16"/>
      <c r="J8" s="16"/>
      <c r="K8" s="16"/>
      <c r="L8" s="24"/>
      <c r="M8" s="25"/>
      <c r="N8" s="25"/>
      <c r="O8" s="26"/>
    </row>
    <row r="9" spans="1:15" x14ac:dyDescent="0.25">
      <c r="A9" s="268" t="s">
        <v>20</v>
      </c>
      <c r="B9" s="270"/>
      <c r="C9" s="271"/>
      <c r="D9" s="271"/>
      <c r="E9" s="271"/>
      <c r="F9" s="271"/>
      <c r="G9" s="27"/>
      <c r="H9" s="272" t="s">
        <v>21</v>
      </c>
      <c r="I9" s="273"/>
      <c r="J9" s="274"/>
      <c r="K9" s="272" t="s">
        <v>21</v>
      </c>
      <c r="L9" s="274"/>
      <c r="M9" s="272" t="s">
        <v>22</v>
      </c>
      <c r="N9" s="274"/>
      <c r="O9" s="28"/>
    </row>
    <row r="10" spans="1:15" x14ac:dyDescent="0.25">
      <c r="A10" s="269"/>
      <c r="B10" s="275" t="s">
        <v>23</v>
      </c>
      <c r="C10" s="276"/>
      <c r="D10" s="276"/>
      <c r="E10" s="276"/>
      <c r="F10" s="276"/>
      <c r="G10" s="277"/>
      <c r="H10" s="278" t="s">
        <v>24</v>
      </c>
      <c r="I10" s="279"/>
      <c r="J10" s="280"/>
      <c r="K10" s="278" t="s">
        <v>25</v>
      </c>
      <c r="L10" s="280"/>
      <c r="M10" s="29" t="s">
        <v>26</v>
      </c>
      <c r="N10" s="30" t="s">
        <v>27</v>
      </c>
      <c r="O10" s="31" t="s">
        <v>28</v>
      </c>
    </row>
    <row r="11" spans="1:15" ht="15.75" x14ac:dyDescent="0.25">
      <c r="A11" s="32"/>
      <c r="B11" s="250"/>
      <c r="C11" s="251"/>
      <c r="D11" s="251"/>
      <c r="E11" s="251"/>
      <c r="F11" s="251"/>
      <c r="G11" s="259"/>
      <c r="H11" s="252"/>
      <c r="I11" s="253"/>
      <c r="J11" s="254"/>
      <c r="K11" s="252"/>
      <c r="L11" s="254"/>
      <c r="M11" s="33"/>
      <c r="N11" s="34"/>
      <c r="O11" s="35">
        <v>0</v>
      </c>
    </row>
    <row r="12" spans="1:15" ht="15.75" x14ac:dyDescent="0.25">
      <c r="A12" s="32"/>
      <c r="B12" s="250"/>
      <c r="C12" s="251"/>
      <c r="D12" s="251"/>
      <c r="E12" s="251"/>
      <c r="F12" s="251"/>
      <c r="G12" s="259"/>
      <c r="H12" s="252"/>
      <c r="I12" s="253"/>
      <c r="J12" s="254"/>
      <c r="K12" s="252"/>
      <c r="L12" s="254"/>
      <c r="M12" s="33"/>
      <c r="N12" s="34"/>
      <c r="O12" s="36"/>
    </row>
    <row r="13" spans="1:15" ht="15.75" x14ac:dyDescent="0.25">
      <c r="A13" s="32"/>
      <c r="B13" s="250"/>
      <c r="C13" s="251"/>
      <c r="D13" s="251"/>
      <c r="E13" s="251"/>
      <c r="F13" s="251"/>
      <c r="G13" s="251"/>
      <c r="H13" s="252"/>
      <c r="I13" s="253"/>
      <c r="J13" s="254"/>
      <c r="K13" s="252"/>
      <c r="L13" s="254"/>
      <c r="M13" s="37"/>
      <c r="N13" s="38"/>
      <c r="O13" s="36"/>
    </row>
    <row r="14" spans="1:15" ht="15.75" x14ac:dyDescent="0.25">
      <c r="A14" s="39"/>
      <c r="B14" s="250"/>
      <c r="C14" s="251"/>
      <c r="D14" s="251"/>
      <c r="E14" s="251"/>
      <c r="F14" s="251"/>
      <c r="G14" s="251"/>
      <c r="H14" s="252"/>
      <c r="I14" s="253"/>
      <c r="J14" s="254"/>
      <c r="K14" s="252"/>
      <c r="L14" s="254"/>
      <c r="M14" s="37"/>
      <c r="N14" s="38"/>
      <c r="O14" s="36"/>
    </row>
    <row r="15" spans="1:15" ht="15.75" x14ac:dyDescent="0.25">
      <c r="A15" s="39"/>
      <c r="B15" s="250"/>
      <c r="C15" s="251"/>
      <c r="D15" s="251"/>
      <c r="E15" s="251"/>
      <c r="F15" s="251"/>
      <c r="G15" s="251"/>
      <c r="H15" s="252"/>
      <c r="I15" s="253"/>
      <c r="J15" s="254"/>
      <c r="K15" s="252"/>
      <c r="L15" s="254"/>
      <c r="M15" s="37"/>
      <c r="N15" s="38"/>
      <c r="O15" s="36"/>
    </row>
    <row r="16" spans="1:15" ht="15.75" x14ac:dyDescent="0.25">
      <c r="A16" s="39"/>
      <c r="B16" s="250"/>
      <c r="C16" s="251"/>
      <c r="D16" s="251"/>
      <c r="E16" s="251"/>
      <c r="F16" s="251"/>
      <c r="G16" s="251"/>
      <c r="H16" s="252"/>
      <c r="I16" s="253"/>
      <c r="J16" s="254"/>
      <c r="K16" s="252"/>
      <c r="L16" s="254"/>
      <c r="M16" s="37"/>
      <c r="N16" s="38"/>
      <c r="O16" s="36"/>
    </row>
    <row r="17" spans="1:15" ht="15.75" x14ac:dyDescent="0.25">
      <c r="A17" s="39"/>
      <c r="B17" s="250"/>
      <c r="C17" s="251"/>
      <c r="D17" s="251"/>
      <c r="E17" s="251"/>
      <c r="F17" s="251"/>
      <c r="G17" s="251"/>
      <c r="H17" s="252"/>
      <c r="I17" s="253"/>
      <c r="J17" s="254"/>
      <c r="K17" s="252"/>
      <c r="L17" s="254"/>
      <c r="M17" s="37"/>
      <c r="N17" s="38"/>
      <c r="O17" s="36"/>
    </row>
    <row r="18" spans="1:15" ht="15.75" x14ac:dyDescent="0.25">
      <c r="A18" s="39"/>
      <c r="B18" s="250"/>
      <c r="C18" s="251"/>
      <c r="D18" s="251"/>
      <c r="E18" s="251"/>
      <c r="F18" s="251"/>
      <c r="G18" s="251"/>
      <c r="H18" s="252"/>
      <c r="I18" s="253"/>
      <c r="J18" s="254"/>
      <c r="K18" s="252"/>
      <c r="L18" s="254"/>
      <c r="M18" s="37"/>
      <c r="N18" s="38"/>
      <c r="O18" s="36"/>
    </row>
    <row r="19" spans="1:15" ht="15.75" x14ac:dyDescent="0.25">
      <c r="A19" s="39"/>
      <c r="B19" s="250"/>
      <c r="C19" s="251"/>
      <c r="D19" s="251"/>
      <c r="E19" s="251"/>
      <c r="F19" s="251"/>
      <c r="G19" s="251"/>
      <c r="H19" s="252"/>
      <c r="I19" s="253"/>
      <c r="J19" s="254"/>
      <c r="K19" s="252"/>
      <c r="L19" s="254"/>
      <c r="M19" s="37"/>
      <c r="N19" s="38"/>
      <c r="O19" s="36"/>
    </row>
    <row r="20" spans="1:15" ht="15.75" x14ac:dyDescent="0.25">
      <c r="A20" s="39"/>
      <c r="B20" s="250"/>
      <c r="C20" s="251"/>
      <c r="D20" s="251"/>
      <c r="E20" s="251"/>
      <c r="F20" s="251"/>
      <c r="G20" s="251"/>
      <c r="H20" s="252"/>
      <c r="I20" s="253"/>
      <c r="J20" s="254"/>
      <c r="K20" s="252"/>
      <c r="L20" s="254"/>
      <c r="M20" s="37"/>
      <c r="N20" s="38"/>
      <c r="O20" s="36"/>
    </row>
    <row r="21" spans="1:15" ht="15.75" x14ac:dyDescent="0.25">
      <c r="A21" s="39"/>
      <c r="B21" s="250"/>
      <c r="C21" s="251"/>
      <c r="D21" s="251"/>
      <c r="E21" s="251"/>
      <c r="F21" s="251"/>
      <c r="G21" s="251"/>
      <c r="H21" s="252"/>
      <c r="I21" s="253"/>
      <c r="J21" s="254"/>
      <c r="K21" s="252"/>
      <c r="L21" s="254"/>
      <c r="M21" s="37"/>
      <c r="N21" s="38"/>
      <c r="O21" s="36"/>
    </row>
    <row r="22" spans="1:15" ht="15.75" x14ac:dyDescent="0.25">
      <c r="A22" s="39"/>
      <c r="B22" s="250"/>
      <c r="C22" s="251"/>
      <c r="D22" s="251"/>
      <c r="E22" s="251"/>
      <c r="F22" s="251"/>
      <c r="G22" s="251"/>
      <c r="H22" s="252"/>
      <c r="I22" s="253"/>
      <c r="J22" s="254"/>
      <c r="K22" s="252"/>
      <c r="L22" s="254"/>
      <c r="M22" s="37"/>
      <c r="N22" s="38"/>
      <c r="O22" s="36"/>
    </row>
    <row r="23" spans="1:15" ht="15.75" x14ac:dyDescent="0.25">
      <c r="A23" s="39"/>
      <c r="B23" s="250"/>
      <c r="C23" s="251"/>
      <c r="D23" s="251"/>
      <c r="E23" s="251"/>
      <c r="F23" s="251"/>
      <c r="G23" s="251"/>
      <c r="H23" s="252"/>
      <c r="I23" s="253"/>
      <c r="J23" s="254"/>
      <c r="K23" s="252"/>
      <c r="L23" s="254"/>
      <c r="M23" s="37"/>
      <c r="N23" s="38"/>
      <c r="O23" s="40"/>
    </row>
    <row r="24" spans="1:15" ht="15.75" x14ac:dyDescent="0.25">
      <c r="A24" s="39"/>
      <c r="B24" s="250"/>
      <c r="C24" s="251"/>
      <c r="D24" s="251"/>
      <c r="E24" s="251"/>
      <c r="F24" s="251"/>
      <c r="G24" s="251"/>
      <c r="H24" s="252"/>
      <c r="I24" s="253"/>
      <c r="J24" s="254"/>
      <c r="K24" s="252"/>
      <c r="L24" s="254"/>
      <c r="M24" s="37"/>
      <c r="N24" s="38"/>
      <c r="O24" s="40"/>
    </row>
    <row r="25" spans="1:15" ht="15.75" x14ac:dyDescent="0.25">
      <c r="A25" s="39"/>
      <c r="B25" s="250"/>
      <c r="C25" s="251"/>
      <c r="D25" s="251"/>
      <c r="E25" s="251"/>
      <c r="F25" s="251"/>
      <c r="G25" s="251"/>
      <c r="H25" s="252"/>
      <c r="I25" s="253"/>
      <c r="J25" s="254"/>
      <c r="K25" s="252"/>
      <c r="L25" s="254"/>
      <c r="M25" s="37"/>
      <c r="N25" s="38"/>
      <c r="O25" s="40"/>
    </row>
    <row r="26" spans="1:15" ht="15.75" x14ac:dyDescent="0.25">
      <c r="A26" s="39"/>
      <c r="B26" s="250"/>
      <c r="C26" s="251"/>
      <c r="D26" s="251"/>
      <c r="E26" s="251"/>
      <c r="F26" s="251"/>
      <c r="G26" s="251"/>
      <c r="H26" s="252"/>
      <c r="I26" s="253"/>
      <c r="J26" s="254"/>
      <c r="K26" s="252"/>
      <c r="L26" s="254"/>
      <c r="M26" s="37"/>
      <c r="N26" s="38"/>
      <c r="O26" s="40"/>
    </row>
    <row r="27" spans="1:15" ht="15.75" x14ac:dyDescent="0.25">
      <c r="A27" s="39"/>
      <c r="B27" s="250"/>
      <c r="C27" s="251"/>
      <c r="D27" s="251"/>
      <c r="E27" s="251"/>
      <c r="F27" s="251"/>
      <c r="G27" s="251"/>
      <c r="H27" s="252"/>
      <c r="I27" s="253"/>
      <c r="J27" s="254"/>
      <c r="K27" s="252"/>
      <c r="L27" s="254"/>
      <c r="M27" s="37"/>
      <c r="N27" s="38"/>
      <c r="O27" s="40"/>
    </row>
    <row r="28" spans="1:15" ht="15.75" x14ac:dyDescent="0.25">
      <c r="A28" s="39"/>
      <c r="B28" s="250"/>
      <c r="C28" s="251"/>
      <c r="D28" s="251"/>
      <c r="E28" s="251"/>
      <c r="F28" s="251"/>
      <c r="G28" s="251"/>
      <c r="H28" s="252"/>
      <c r="I28" s="253"/>
      <c r="J28" s="254"/>
      <c r="K28" s="252"/>
      <c r="L28" s="254"/>
      <c r="M28" s="37"/>
      <c r="N28" s="38"/>
      <c r="O28" s="40"/>
    </row>
    <row r="29" spans="1:15" ht="15.75" x14ac:dyDescent="0.25">
      <c r="A29" s="39"/>
      <c r="B29" s="250"/>
      <c r="C29" s="251"/>
      <c r="D29" s="251"/>
      <c r="E29" s="251"/>
      <c r="F29" s="251"/>
      <c r="G29" s="251"/>
      <c r="H29" s="252"/>
      <c r="I29" s="253"/>
      <c r="J29" s="254"/>
      <c r="K29" s="252"/>
      <c r="L29" s="254"/>
      <c r="M29" s="37"/>
      <c r="N29" s="38"/>
      <c r="O29" s="40"/>
    </row>
    <row r="30" spans="1:15" ht="15.75" x14ac:dyDescent="0.25">
      <c r="A30" s="41"/>
      <c r="B30" s="250"/>
      <c r="C30" s="251"/>
      <c r="D30" s="251"/>
      <c r="E30" s="251"/>
      <c r="F30" s="251"/>
      <c r="G30" s="251"/>
      <c r="H30" s="252"/>
      <c r="I30" s="253"/>
      <c r="J30" s="254"/>
      <c r="K30" s="252"/>
      <c r="L30" s="254"/>
      <c r="M30" s="42"/>
      <c r="N30" s="43"/>
      <c r="O30" s="36"/>
    </row>
    <row r="31" spans="1:15" ht="15.75" x14ac:dyDescent="0.25">
      <c r="A31" s="44"/>
      <c r="B31" s="250"/>
      <c r="C31" s="251"/>
      <c r="D31" s="251"/>
      <c r="E31" s="251"/>
      <c r="F31" s="251"/>
      <c r="G31" s="251"/>
      <c r="H31" s="252"/>
      <c r="I31" s="253"/>
      <c r="J31" s="254"/>
      <c r="K31" s="252"/>
      <c r="L31" s="254"/>
      <c r="M31" s="33"/>
      <c r="N31" s="38"/>
      <c r="O31" s="40"/>
    </row>
    <row r="32" spans="1:15" ht="15.75" x14ac:dyDescent="0.25">
      <c r="A32" s="39"/>
      <c r="B32" s="250"/>
      <c r="C32" s="251"/>
      <c r="D32" s="251"/>
      <c r="E32" s="251"/>
      <c r="F32" s="251"/>
      <c r="G32" s="251"/>
      <c r="H32" s="252"/>
      <c r="I32" s="253"/>
      <c r="J32" s="254"/>
      <c r="K32" s="252"/>
      <c r="L32" s="254"/>
      <c r="M32" s="37"/>
      <c r="N32" s="38"/>
      <c r="O32" s="40"/>
    </row>
    <row r="33" spans="1:15" ht="15.75" x14ac:dyDescent="0.25">
      <c r="A33" s="39"/>
      <c r="B33" s="250"/>
      <c r="C33" s="251"/>
      <c r="D33" s="251"/>
      <c r="E33" s="251"/>
      <c r="F33" s="251"/>
      <c r="G33" s="251"/>
      <c r="H33" s="252"/>
      <c r="I33" s="253"/>
      <c r="J33" s="254"/>
      <c r="K33" s="252"/>
      <c r="L33" s="254"/>
      <c r="M33" s="37"/>
      <c r="N33" s="38"/>
      <c r="O33" s="40"/>
    </row>
    <row r="34" spans="1:15" ht="15.75" x14ac:dyDescent="0.25">
      <c r="A34" s="39"/>
      <c r="B34" s="250"/>
      <c r="C34" s="251"/>
      <c r="D34" s="251"/>
      <c r="E34" s="251"/>
      <c r="F34" s="251"/>
      <c r="G34" s="251"/>
      <c r="H34" s="252"/>
      <c r="I34" s="253"/>
      <c r="J34" s="254"/>
      <c r="K34" s="252"/>
      <c r="L34" s="254"/>
      <c r="M34" s="37"/>
      <c r="N34" s="38"/>
      <c r="O34" s="40"/>
    </row>
    <row r="35" spans="1:15" ht="15.75" x14ac:dyDescent="0.25">
      <c r="A35" s="39"/>
      <c r="B35" s="250"/>
      <c r="C35" s="251"/>
      <c r="D35" s="251"/>
      <c r="E35" s="251"/>
      <c r="F35" s="251"/>
      <c r="G35" s="251"/>
      <c r="H35" s="252"/>
      <c r="I35" s="253"/>
      <c r="J35" s="254"/>
      <c r="K35" s="252"/>
      <c r="L35" s="254"/>
      <c r="M35" s="37"/>
      <c r="N35" s="38"/>
      <c r="O35" s="40"/>
    </row>
    <row r="36" spans="1:15" x14ac:dyDescent="0.25">
      <c r="A36" s="45"/>
      <c r="B36" s="46"/>
      <c r="C36" s="46"/>
      <c r="D36" s="46"/>
      <c r="E36" s="46"/>
      <c r="F36" s="47"/>
      <c r="G36" s="255"/>
      <c r="H36" s="48"/>
      <c r="I36" s="48"/>
      <c r="J36" s="48"/>
      <c r="K36" s="48"/>
      <c r="L36" s="48"/>
      <c r="M36" s="49">
        <f>SUM(M11:M35)</f>
        <v>0</v>
      </c>
      <c r="N36" s="49">
        <f>SUM(N11:N35)</f>
        <v>0</v>
      </c>
      <c r="O36" s="50">
        <f>SUM(O11:O35)</f>
        <v>0</v>
      </c>
    </row>
    <row r="37" spans="1:15" x14ac:dyDescent="0.25">
      <c r="A37" s="45"/>
      <c r="B37" s="46"/>
      <c r="C37" s="46"/>
      <c r="D37" s="46"/>
      <c r="E37" s="46"/>
      <c r="F37" s="47"/>
      <c r="G37" s="255"/>
      <c r="H37" s="48"/>
      <c r="I37" s="48"/>
      <c r="J37" s="48"/>
      <c r="K37" s="48"/>
      <c r="L37" s="48"/>
      <c r="M37" s="46" t="s">
        <v>29</v>
      </c>
      <c r="N37" s="46" t="s">
        <v>30</v>
      </c>
      <c r="O37" s="52"/>
    </row>
    <row r="38" spans="1:15" x14ac:dyDescent="0.25">
      <c r="A38" s="45"/>
      <c r="B38" s="46"/>
      <c r="C38" s="46"/>
      <c r="D38" s="46"/>
      <c r="E38" s="46"/>
      <c r="F38" s="47"/>
      <c r="G38" s="255"/>
      <c r="H38" s="48"/>
      <c r="I38" s="48"/>
      <c r="J38" s="48"/>
      <c r="K38" s="48"/>
      <c r="L38" s="48"/>
      <c r="M38" s="256">
        <f>SUM(M36:N36)</f>
        <v>0</v>
      </c>
      <c r="N38" s="257"/>
      <c r="O38" s="52"/>
    </row>
    <row r="39" spans="1:15" x14ac:dyDescent="0.25">
      <c r="A39" s="53"/>
      <c r="B39" s="46" t="s">
        <v>31</v>
      </c>
      <c r="C39" s="46"/>
      <c r="D39" s="46"/>
      <c r="E39" s="46"/>
      <c r="F39" s="16"/>
      <c r="G39" s="255"/>
      <c r="H39" s="48"/>
      <c r="I39" s="48"/>
      <c r="J39" s="48"/>
      <c r="K39" s="48"/>
      <c r="L39" s="48"/>
      <c r="M39" s="258" t="s">
        <v>32</v>
      </c>
      <c r="N39" s="258"/>
      <c r="O39" s="54"/>
    </row>
    <row r="40" spans="1:15" x14ac:dyDescent="0.25">
      <c r="A40" s="53"/>
      <c r="B40" s="46" t="s">
        <v>33</v>
      </c>
      <c r="C40" s="46"/>
      <c r="D40" s="46"/>
      <c r="E40" s="46"/>
      <c r="F40" s="16"/>
      <c r="G40" s="16"/>
      <c r="H40" s="16"/>
      <c r="I40" s="16"/>
      <c r="J40" s="16"/>
      <c r="K40" s="16"/>
      <c r="L40" s="16"/>
      <c r="M40" s="19"/>
      <c r="N40" s="19"/>
      <c r="O40" s="20"/>
    </row>
    <row r="41" spans="1:15" x14ac:dyDescent="0.25">
      <c r="A41" s="53"/>
      <c r="B41" s="46" t="s">
        <v>34</v>
      </c>
      <c r="C41" s="46"/>
      <c r="D41" s="46"/>
      <c r="E41" s="46"/>
      <c r="F41" s="16"/>
      <c r="G41" s="16"/>
      <c r="H41" s="16"/>
      <c r="I41" s="16"/>
      <c r="J41" s="16"/>
      <c r="K41" s="16"/>
      <c r="L41" s="16"/>
      <c r="M41" s="19"/>
      <c r="N41" s="19"/>
      <c r="O41" s="20"/>
    </row>
    <row r="42" spans="1:15" x14ac:dyDescent="0.25">
      <c r="A42" s="53"/>
      <c r="B42" s="46" t="s">
        <v>35</v>
      </c>
      <c r="C42" s="46"/>
      <c r="D42" s="19"/>
      <c r="E42" s="19"/>
      <c r="F42" s="16"/>
      <c r="G42" s="16"/>
      <c r="H42" s="16"/>
      <c r="I42" s="16"/>
      <c r="J42" s="16"/>
      <c r="K42" s="16"/>
      <c r="L42" s="19"/>
      <c r="M42" s="19"/>
      <c r="N42" s="19"/>
      <c r="O42" s="20"/>
    </row>
    <row r="43" spans="1:15" x14ac:dyDescent="0.25">
      <c r="A43" s="53"/>
      <c r="B43" s="46"/>
      <c r="C43" s="46"/>
      <c r="D43" s="19"/>
      <c r="E43" s="19"/>
      <c r="F43" s="16"/>
      <c r="G43" s="16"/>
      <c r="H43" s="16"/>
      <c r="I43" s="16"/>
      <c r="J43" s="16"/>
      <c r="K43" s="16"/>
      <c r="L43" s="19"/>
      <c r="M43" s="19"/>
      <c r="N43" s="19"/>
      <c r="O43" s="20"/>
    </row>
    <row r="44" spans="1:15" x14ac:dyDescent="0.25">
      <c r="A44" s="45"/>
      <c r="B44" s="19"/>
      <c r="C44" s="19"/>
      <c r="D44" s="19"/>
      <c r="E44" s="19"/>
      <c r="F44" s="46"/>
      <c r="G44" s="46"/>
      <c r="H44" s="46"/>
      <c r="I44" s="46"/>
      <c r="J44" s="46"/>
      <c r="K44" s="46"/>
      <c r="L44" s="19"/>
      <c r="M44" s="19"/>
      <c r="N44" s="19"/>
      <c r="O44" s="20"/>
    </row>
    <row r="45" spans="1:15" x14ac:dyDescent="0.25">
      <c r="A45" s="45"/>
      <c r="B45" s="19"/>
      <c r="C45" s="19"/>
      <c r="D45" s="19"/>
      <c r="E45" s="19"/>
      <c r="F45" s="46"/>
      <c r="G45" s="46"/>
      <c r="H45" s="46"/>
      <c r="I45" s="46"/>
      <c r="J45" s="46"/>
      <c r="K45" s="46"/>
      <c r="L45" s="19"/>
      <c r="M45" s="19"/>
      <c r="N45" s="19"/>
      <c r="O45" s="55"/>
    </row>
    <row r="46" spans="1:15" x14ac:dyDescent="0.25">
      <c r="A46" s="56" t="s">
        <v>36</v>
      </c>
      <c r="B46" s="57"/>
      <c r="C46" s="57"/>
      <c r="D46" s="57"/>
      <c r="E46" s="57"/>
      <c r="F46" s="57" t="s">
        <v>37</v>
      </c>
      <c r="G46" s="58"/>
      <c r="H46" s="244" t="s">
        <v>38</v>
      </c>
      <c r="I46" s="245"/>
      <c r="J46" s="245"/>
      <c r="K46" s="245"/>
      <c r="L46" s="245"/>
      <c r="M46" s="245"/>
      <c r="N46" s="245"/>
      <c r="O46" s="246"/>
    </row>
    <row r="47" spans="1:15" x14ac:dyDescent="0.25">
      <c r="A47" s="59"/>
      <c r="B47" s="24"/>
      <c r="C47" s="24"/>
      <c r="D47" s="24"/>
      <c r="E47" s="24"/>
      <c r="F47" s="24"/>
      <c r="G47" s="60"/>
      <c r="H47" s="247" t="s">
        <v>39</v>
      </c>
      <c r="I47" s="248"/>
      <c r="J47" s="248"/>
      <c r="K47" s="248"/>
      <c r="L47" s="248"/>
      <c r="M47" s="248"/>
      <c r="N47" s="248"/>
      <c r="O47" s="249"/>
    </row>
    <row r="48" spans="1:15" x14ac:dyDescent="0.25">
      <c r="A48" s="5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25"/>
      <c r="N48" s="25"/>
      <c r="O48" s="162" t="s">
        <v>130</v>
      </c>
    </row>
    <row r="49" spans="1:11" x14ac:dyDescent="0.25">
      <c r="A49" s="61"/>
      <c r="B49" s="51"/>
      <c r="C49" s="51"/>
      <c r="D49" s="51"/>
      <c r="E49" s="51"/>
      <c r="F49" s="51"/>
      <c r="G49" s="51"/>
      <c r="H49" s="51"/>
      <c r="I49" s="51"/>
      <c r="J49" s="51"/>
      <c r="K49" s="51"/>
    </row>
    <row r="50" spans="1:11" x14ac:dyDescent="0.25">
      <c r="A50" s="61"/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1:11" x14ac:dyDescent="0.25">
      <c r="A51" s="61"/>
      <c r="B51" s="51"/>
      <c r="C51" s="51"/>
      <c r="K51" s="51"/>
    </row>
    <row r="52" spans="1:11" x14ac:dyDescent="0.25">
      <c r="A52" s="61"/>
      <c r="B52" s="51"/>
      <c r="C52" s="51"/>
      <c r="K52" s="51"/>
    </row>
    <row r="53" spans="1:11" x14ac:dyDescent="0.25">
      <c r="A53" s="61"/>
      <c r="K53" s="51"/>
    </row>
    <row r="54" spans="1:11" x14ac:dyDescent="0.25">
      <c r="A54" s="62"/>
      <c r="K54" s="51"/>
    </row>
    <row r="55" spans="1:11" x14ac:dyDescent="0.25">
      <c r="A55" s="62"/>
    </row>
    <row r="56" spans="1:11" x14ac:dyDescent="0.25">
      <c r="A56" s="62"/>
    </row>
    <row r="57" spans="1:11" x14ac:dyDescent="0.25">
      <c r="A57" s="62"/>
    </row>
  </sheetData>
  <sheetProtection algorithmName="SHA-512" hashValue="t9GKQI44GqiaoNmmL/+Z6d6/muwuTL5puvEJ25E1JjNyejALnf404537Y6N+/oOmHBa+oyeGuEz10dzTzngQnw==" saltValue="fLEOFqV4lqK1KVmEMKA+2w==" spinCount="100000" sheet="1" objects="1" scenarios="1" formatCells="0" formatColumns="0" formatRows="0" insertColumns="0" insertRows="0" insertHyperlinks="0" deleteColumns="0" deleteRows="0"/>
  <customSheetViews>
    <customSheetView guid="{45E986B7-6AA9-46D2-9561-1FC480722F25}" showPageBreaks="1" fitToPage="1" printArea="1" topLeftCell="A32">
      <selection activeCell="I51" sqref="I51"/>
      <pageMargins left="0.25" right="0.25" top="0.25" bottom="0.25" header="0.3" footer="0.3"/>
      <pageSetup scale="79" orientation="landscape" r:id="rId1"/>
    </customSheetView>
  </customSheetViews>
  <mergeCells count="100">
    <mergeCell ref="A1:E1"/>
    <mergeCell ref="G1:H1"/>
    <mergeCell ref="A2:E2"/>
    <mergeCell ref="L2:O2"/>
    <mergeCell ref="A3:E3"/>
    <mergeCell ref="G3:H3"/>
    <mergeCell ref="L3:M3"/>
    <mergeCell ref="A9:A10"/>
    <mergeCell ref="B9:F9"/>
    <mergeCell ref="H9:J9"/>
    <mergeCell ref="K9:L9"/>
    <mergeCell ref="M9:N9"/>
    <mergeCell ref="B10:G10"/>
    <mergeCell ref="H10:J10"/>
    <mergeCell ref="K10:L10"/>
    <mergeCell ref="A4:E4"/>
    <mergeCell ref="A5:E5"/>
    <mergeCell ref="G6:J6"/>
    <mergeCell ref="M6:O6"/>
    <mergeCell ref="A8:E8"/>
    <mergeCell ref="B11:G11"/>
    <mergeCell ref="H11:J11"/>
    <mergeCell ref="K11:L11"/>
    <mergeCell ref="B12:G12"/>
    <mergeCell ref="H12:J12"/>
    <mergeCell ref="K12:L12"/>
    <mergeCell ref="B13:G13"/>
    <mergeCell ref="H13:J13"/>
    <mergeCell ref="K13:L13"/>
    <mergeCell ref="B14:G14"/>
    <mergeCell ref="H14:J14"/>
    <mergeCell ref="K14:L14"/>
    <mergeCell ref="B15:G15"/>
    <mergeCell ref="H15:J15"/>
    <mergeCell ref="K15:L15"/>
    <mergeCell ref="B16:G16"/>
    <mergeCell ref="H16:J16"/>
    <mergeCell ref="K16:L16"/>
    <mergeCell ref="B17:G17"/>
    <mergeCell ref="H17:J17"/>
    <mergeCell ref="K17:L17"/>
    <mergeCell ref="B18:G18"/>
    <mergeCell ref="H18:J18"/>
    <mergeCell ref="K18:L18"/>
    <mergeCell ref="B19:G19"/>
    <mergeCell ref="H19:J19"/>
    <mergeCell ref="K19:L19"/>
    <mergeCell ref="B20:G20"/>
    <mergeCell ref="H20:J20"/>
    <mergeCell ref="K20:L20"/>
    <mergeCell ref="B21:G21"/>
    <mergeCell ref="H21:J21"/>
    <mergeCell ref="K21:L21"/>
    <mergeCell ref="B22:G22"/>
    <mergeCell ref="H22:J22"/>
    <mergeCell ref="K22:L22"/>
    <mergeCell ref="B23:G23"/>
    <mergeCell ref="H23:J23"/>
    <mergeCell ref="K23:L23"/>
    <mergeCell ref="B24:G24"/>
    <mergeCell ref="H24:J24"/>
    <mergeCell ref="K24:L24"/>
    <mergeCell ref="B25:G25"/>
    <mergeCell ref="H25:J25"/>
    <mergeCell ref="K25:L25"/>
    <mergeCell ref="B26:G26"/>
    <mergeCell ref="H26:J26"/>
    <mergeCell ref="K26:L26"/>
    <mergeCell ref="B27:G27"/>
    <mergeCell ref="H27:J27"/>
    <mergeCell ref="K27:L27"/>
    <mergeCell ref="B28:G28"/>
    <mergeCell ref="H28:J28"/>
    <mergeCell ref="K28:L28"/>
    <mergeCell ref="B29:G29"/>
    <mergeCell ref="H29:J29"/>
    <mergeCell ref="K29:L29"/>
    <mergeCell ref="B30:G30"/>
    <mergeCell ref="H30:J30"/>
    <mergeCell ref="K30:L30"/>
    <mergeCell ref="B31:G31"/>
    <mergeCell ref="H31:J31"/>
    <mergeCell ref="K31:L31"/>
    <mergeCell ref="B32:G32"/>
    <mergeCell ref="H32:J32"/>
    <mergeCell ref="K32:L32"/>
    <mergeCell ref="B33:G33"/>
    <mergeCell ref="H33:J33"/>
    <mergeCell ref="K33:L33"/>
    <mergeCell ref="B34:G34"/>
    <mergeCell ref="H34:J34"/>
    <mergeCell ref="K34:L34"/>
    <mergeCell ref="H46:O46"/>
    <mergeCell ref="H47:O47"/>
    <mergeCell ref="B35:G35"/>
    <mergeCell ref="H35:J35"/>
    <mergeCell ref="K35:L35"/>
    <mergeCell ref="G36:G39"/>
    <mergeCell ref="M38:N38"/>
    <mergeCell ref="M39:N39"/>
  </mergeCells>
  <pageMargins left="0.25" right="0.25" top="0.25" bottom="0.25" header="0.3" footer="0.3"/>
  <pageSetup scale="7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</xdr:row>
                    <xdr:rowOff>0</xdr:rowOff>
                  </from>
                  <to>
                    <xdr:col>9</xdr:col>
                    <xdr:colOff>95250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14</xdr:col>
                    <xdr:colOff>228600</xdr:colOff>
                    <xdr:row>3</xdr:row>
                    <xdr:rowOff>123825</xdr:rowOff>
                  </from>
                  <to>
                    <xdr:col>14</xdr:col>
                    <xdr:colOff>476250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 sizeWithCells="1">
                  <from>
                    <xdr:col>13</xdr:col>
                    <xdr:colOff>323850</xdr:colOff>
                    <xdr:row>3</xdr:row>
                    <xdr:rowOff>123825</xdr:rowOff>
                  </from>
                  <to>
                    <xdr:col>13</xdr:col>
                    <xdr:colOff>581025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 sizeWithCells="1">
                  <from>
                    <xdr:col>6</xdr:col>
                    <xdr:colOff>219075</xdr:colOff>
                    <xdr:row>3</xdr:row>
                    <xdr:rowOff>0</xdr:rowOff>
                  </from>
                  <to>
                    <xdr:col>6</xdr:col>
                    <xdr:colOff>428625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42FC-08B9-4279-9C1B-2F133E901CCC}">
  <sheetPr codeName="Sheet1">
    <pageSetUpPr fitToPage="1"/>
  </sheetPr>
  <dimension ref="A1:J61"/>
  <sheetViews>
    <sheetView showGridLines="0" workbookViewId="0">
      <selection activeCell="B3" sqref="B3:D3"/>
    </sheetView>
  </sheetViews>
  <sheetFormatPr defaultRowHeight="15" x14ac:dyDescent="0.25"/>
  <cols>
    <col min="1" max="1" width="15.140625" customWidth="1"/>
    <col min="2" max="2" width="9.7109375" bestFit="1" customWidth="1"/>
    <col min="4" max="4" width="12.140625" customWidth="1"/>
    <col min="6" max="6" width="8.7109375" bestFit="1" customWidth="1"/>
    <col min="7" max="8" width="9.140625" hidden="1" customWidth="1"/>
    <col min="9" max="9" width="2.85546875" customWidth="1"/>
  </cols>
  <sheetData>
    <row r="1" spans="1:10" ht="18" x14ac:dyDescent="0.25">
      <c r="A1" s="176" t="s">
        <v>119</v>
      </c>
    </row>
    <row r="2" spans="1:10" x14ac:dyDescent="0.25">
      <c r="A2" t="s">
        <v>117</v>
      </c>
    </row>
    <row r="3" spans="1:10" ht="15.75" x14ac:dyDescent="0.25">
      <c r="A3" s="163" t="s">
        <v>0</v>
      </c>
      <c r="B3" s="292">
        <f>Vouchner!C7</f>
        <v>0</v>
      </c>
      <c r="C3" s="292"/>
      <c r="D3" s="292"/>
      <c r="E3" s="179"/>
    </row>
    <row r="4" spans="1:10" ht="15.75" x14ac:dyDescent="0.25">
      <c r="A4" s="163" t="s">
        <v>49</v>
      </c>
      <c r="B4" s="179"/>
      <c r="C4" s="292">
        <f>Vouchner!D8</f>
        <v>0</v>
      </c>
      <c r="D4" s="292"/>
      <c r="E4" s="292"/>
    </row>
    <row r="5" spans="1:10" ht="15.75" x14ac:dyDescent="0.25">
      <c r="A5" s="163" t="s">
        <v>108</v>
      </c>
      <c r="B5" s="292">
        <f>Vouchner!C10</f>
        <v>0</v>
      </c>
      <c r="C5" s="292"/>
      <c r="D5" s="292"/>
      <c r="E5" s="179"/>
    </row>
    <row r="6" spans="1:10" ht="7.5" customHeight="1" x14ac:dyDescent="0.25">
      <c r="A6" s="163"/>
    </row>
    <row r="7" spans="1:10" x14ac:dyDescent="0.25">
      <c r="A7" s="9" t="s">
        <v>111</v>
      </c>
      <c r="B7" s="290"/>
      <c r="C7" s="290"/>
      <c r="D7" s="290"/>
      <c r="E7" s="174" t="s">
        <v>122</v>
      </c>
      <c r="F7" s="185"/>
      <c r="I7" s="173" t="s">
        <v>123</v>
      </c>
      <c r="J7" s="185"/>
    </row>
    <row r="8" spans="1:10" s="178" customFormat="1" ht="7.5" customHeight="1" x14ac:dyDescent="0.25">
      <c r="A8" s="118"/>
      <c r="B8" s="177"/>
      <c r="C8" s="177"/>
      <c r="D8" s="177"/>
    </row>
    <row r="9" spans="1:10" x14ac:dyDescent="0.25">
      <c r="A9" s="186" t="s">
        <v>118</v>
      </c>
      <c r="B9" s="175"/>
      <c r="C9" s="187"/>
      <c r="D9" s="187"/>
      <c r="E9" s="187" t="s">
        <v>131</v>
      </c>
      <c r="F9" s="187"/>
      <c r="G9" s="187"/>
      <c r="H9" s="187"/>
    </row>
    <row r="10" spans="1:10" x14ac:dyDescent="0.25">
      <c r="A10" s="186" t="s">
        <v>116</v>
      </c>
      <c r="B10" s="175"/>
      <c r="C10" s="187"/>
      <c r="D10" s="187"/>
      <c r="E10" s="187" t="s">
        <v>132</v>
      </c>
      <c r="F10" s="187"/>
      <c r="G10" s="187"/>
      <c r="H10" s="187"/>
    </row>
    <row r="11" spans="1:10" x14ac:dyDescent="0.25">
      <c r="A11" s="186" t="s">
        <v>115</v>
      </c>
      <c r="B11" s="175"/>
      <c r="C11" s="187"/>
      <c r="D11" s="187"/>
      <c r="E11" s="187"/>
      <c r="F11" s="187"/>
      <c r="G11" s="187"/>
      <c r="H11" s="187"/>
    </row>
    <row r="12" spans="1:10" x14ac:dyDescent="0.25">
      <c r="A12" s="186" t="s">
        <v>114</v>
      </c>
      <c r="B12" s="175"/>
      <c r="C12" s="187"/>
      <c r="D12" s="187"/>
      <c r="E12" s="291" t="s">
        <v>120</v>
      </c>
      <c r="F12" s="291"/>
      <c r="G12" s="291"/>
      <c r="H12" s="187"/>
    </row>
    <row r="13" spans="1:10" x14ac:dyDescent="0.25">
      <c r="A13" s="186" t="s">
        <v>113</v>
      </c>
      <c r="B13" s="175"/>
      <c r="C13" s="187"/>
      <c r="D13" s="187"/>
      <c r="E13" s="291"/>
      <c r="F13" s="291"/>
      <c r="G13" s="291"/>
      <c r="H13" s="187"/>
    </row>
    <row r="14" spans="1:10" x14ac:dyDescent="0.25">
      <c r="A14" s="187"/>
      <c r="B14" s="187"/>
      <c r="C14" s="187"/>
      <c r="D14" s="187"/>
      <c r="E14" s="187"/>
      <c r="F14" s="187"/>
      <c r="G14" s="187"/>
      <c r="H14" s="187"/>
    </row>
    <row r="15" spans="1:10" x14ac:dyDescent="0.25">
      <c r="A15" s="186" t="s">
        <v>112</v>
      </c>
      <c r="B15" s="290"/>
      <c r="C15" s="290"/>
      <c r="D15" s="187"/>
      <c r="E15" s="187"/>
      <c r="F15" s="187"/>
      <c r="G15" s="188" t="str">
        <f>IF(H15=TRUE,".75","1")</f>
        <v>1</v>
      </c>
      <c r="H15" s="187" t="b">
        <v>0</v>
      </c>
    </row>
    <row r="16" spans="1:10" ht="6" customHeight="1" x14ac:dyDescent="0.25">
      <c r="A16" s="187"/>
      <c r="B16" s="192"/>
      <c r="C16" s="192"/>
      <c r="D16" s="187"/>
      <c r="E16" s="187"/>
      <c r="F16" s="187"/>
      <c r="G16" s="187"/>
      <c r="H16" s="187"/>
    </row>
    <row r="17" spans="1:8" ht="6.75" customHeight="1" x14ac:dyDescent="0.25">
      <c r="A17" s="187"/>
      <c r="B17" s="193"/>
      <c r="C17" s="193"/>
      <c r="D17" s="187"/>
      <c r="E17" s="187"/>
      <c r="F17" s="187"/>
      <c r="G17" s="187"/>
      <c r="H17" s="187"/>
    </row>
    <row r="18" spans="1:8" x14ac:dyDescent="0.25">
      <c r="A18" s="186" t="s">
        <v>110</v>
      </c>
      <c r="B18" s="187"/>
      <c r="C18" s="187"/>
      <c r="D18" s="187"/>
      <c r="E18" s="187" t="s">
        <v>109</v>
      </c>
      <c r="F18" s="187"/>
      <c r="G18" s="187"/>
      <c r="H18" s="189"/>
    </row>
    <row r="19" spans="1:8" x14ac:dyDescent="0.25">
      <c r="A19" s="187"/>
      <c r="B19" s="194">
        <f>-IF(B20=TRUE,$B$10,"0")</f>
        <v>0</v>
      </c>
      <c r="C19" s="194">
        <f>-IF(C20=TRUE,$B$11,"0")</f>
        <v>0</v>
      </c>
      <c r="D19" s="194">
        <f>-IF(D20=TRUE,$B$12,"0")</f>
        <v>0</v>
      </c>
      <c r="E19" s="197">
        <f>IF(AND(F19&lt;$B$13, F19&gt;0),$B$13,F19)</f>
        <v>0</v>
      </c>
      <c r="F19" s="195">
        <f>((IF(VALUE(B15),"1","0")*B9)*G15)+B19+C19+D19</f>
        <v>0</v>
      </c>
      <c r="G19" s="187"/>
      <c r="H19" s="187"/>
    </row>
    <row r="20" spans="1:8" s="171" customFormat="1" ht="11.25" hidden="1" x14ac:dyDescent="0.2">
      <c r="A20" s="190"/>
      <c r="B20" s="190" t="b">
        <v>0</v>
      </c>
      <c r="C20" s="190" t="b">
        <v>0</v>
      </c>
      <c r="D20" s="190" t="b">
        <v>0</v>
      </c>
      <c r="E20" s="190"/>
      <c r="F20" s="196"/>
      <c r="G20" s="190"/>
      <c r="H20" s="190"/>
    </row>
    <row r="21" spans="1:8" x14ac:dyDescent="0.25">
      <c r="A21" s="187"/>
      <c r="B21" s="187"/>
      <c r="C21" s="187"/>
      <c r="D21" s="187"/>
      <c r="E21" s="187"/>
      <c r="F21" s="195"/>
      <c r="G21" s="187"/>
      <c r="H21" s="187"/>
    </row>
    <row r="22" spans="1:8" x14ac:dyDescent="0.25">
      <c r="A22" s="187"/>
      <c r="B22" s="187"/>
      <c r="C22" s="187"/>
      <c r="D22" s="187"/>
      <c r="E22" s="187"/>
      <c r="F22" s="195"/>
      <c r="G22" s="187"/>
      <c r="H22" s="187"/>
    </row>
    <row r="23" spans="1:8" x14ac:dyDescent="0.25">
      <c r="A23" s="186" t="s">
        <v>112</v>
      </c>
      <c r="B23" s="290"/>
      <c r="C23" s="290"/>
      <c r="D23" s="187"/>
      <c r="E23" s="187"/>
      <c r="F23" s="195"/>
      <c r="G23" s="188" t="str">
        <f>IF(H23=TRUE,".75","1")</f>
        <v>1</v>
      </c>
      <c r="H23" s="187" t="b">
        <v>0</v>
      </c>
    </row>
    <row r="24" spans="1:8" ht="6" customHeight="1" x14ac:dyDescent="0.25">
      <c r="A24" s="187"/>
      <c r="B24" s="192"/>
      <c r="C24" s="192"/>
      <c r="D24" s="187"/>
      <c r="E24" s="187"/>
      <c r="F24" s="195"/>
      <c r="G24" s="187"/>
      <c r="H24" s="187"/>
    </row>
    <row r="25" spans="1:8" ht="6.75" customHeight="1" x14ac:dyDescent="0.25">
      <c r="A25" s="187"/>
      <c r="B25" s="193"/>
      <c r="C25" s="193"/>
      <c r="D25" s="187"/>
      <c r="E25" s="187"/>
      <c r="F25" s="195"/>
      <c r="G25" s="187"/>
      <c r="H25" s="187"/>
    </row>
    <row r="26" spans="1:8" x14ac:dyDescent="0.25">
      <c r="A26" s="186" t="s">
        <v>110</v>
      </c>
      <c r="B26" s="187"/>
      <c r="C26" s="187"/>
      <c r="D26" s="187"/>
      <c r="E26" s="187" t="s">
        <v>109</v>
      </c>
      <c r="F26" s="195"/>
      <c r="G26" s="187"/>
      <c r="H26" s="189"/>
    </row>
    <row r="27" spans="1:8" x14ac:dyDescent="0.25">
      <c r="A27" s="187"/>
      <c r="B27" s="194">
        <f>-IF(B28=TRUE,$B$10,"0")</f>
        <v>0</v>
      </c>
      <c r="C27" s="194">
        <f>-IF(C28=TRUE,$B$11,"0")</f>
        <v>0</v>
      </c>
      <c r="D27" s="194">
        <f>-IF(D28=TRUE,$B$12,"0")</f>
        <v>0</v>
      </c>
      <c r="E27" s="194">
        <f>IF(AND(F27&lt;$B$13, F27&gt;0),$B$13,F27)</f>
        <v>0</v>
      </c>
      <c r="F27" s="195">
        <f>((IF(VALUE(B23),"1","0")*$B$9)*G23)+B27+C27+D27</f>
        <v>0</v>
      </c>
      <c r="G27" s="187"/>
      <c r="H27" s="187"/>
    </row>
    <row r="28" spans="1:8" hidden="1" x14ac:dyDescent="0.25">
      <c r="A28" s="190"/>
      <c r="B28" s="190" t="b">
        <v>0</v>
      </c>
      <c r="C28" s="190" t="b">
        <v>0</v>
      </c>
      <c r="D28" s="190" t="b">
        <v>0</v>
      </c>
      <c r="E28" s="190"/>
      <c r="F28" s="196"/>
      <c r="G28" s="190"/>
      <c r="H28" s="190"/>
    </row>
    <row r="29" spans="1:8" x14ac:dyDescent="0.25">
      <c r="A29" s="187"/>
      <c r="B29" s="187"/>
      <c r="C29" s="187"/>
      <c r="D29" s="187"/>
      <c r="E29" s="187"/>
      <c r="F29" s="195"/>
      <c r="G29" s="187"/>
      <c r="H29" s="187"/>
    </row>
    <row r="30" spans="1:8" x14ac:dyDescent="0.25">
      <c r="A30" s="187"/>
      <c r="B30" s="187"/>
      <c r="C30" s="187"/>
      <c r="D30" s="187"/>
      <c r="E30" s="187"/>
      <c r="F30" s="195"/>
      <c r="G30" s="187"/>
      <c r="H30" s="187"/>
    </row>
    <row r="31" spans="1:8" x14ac:dyDescent="0.25">
      <c r="A31" s="186" t="s">
        <v>112</v>
      </c>
      <c r="B31" s="290"/>
      <c r="C31" s="290"/>
      <c r="D31" s="187"/>
      <c r="E31" s="187"/>
      <c r="F31" s="195"/>
      <c r="G31" s="188" t="str">
        <f>IF(H31=TRUE,".75","1")</f>
        <v>1</v>
      </c>
      <c r="H31" s="187" t="b">
        <v>0</v>
      </c>
    </row>
    <row r="32" spans="1:8" ht="5.25" customHeight="1" x14ac:dyDescent="0.25">
      <c r="A32" s="187"/>
      <c r="B32" s="192"/>
      <c r="C32" s="192"/>
      <c r="D32" s="187"/>
      <c r="E32" s="187"/>
      <c r="F32" s="195"/>
      <c r="G32" s="187"/>
      <c r="H32" s="187"/>
    </row>
    <row r="33" spans="1:8" ht="5.25" customHeight="1" x14ac:dyDescent="0.25">
      <c r="A33" s="187"/>
      <c r="B33" s="193"/>
      <c r="C33" s="193"/>
      <c r="D33" s="187"/>
      <c r="E33" s="187"/>
      <c r="F33" s="195"/>
      <c r="G33" s="187"/>
      <c r="H33" s="187"/>
    </row>
    <row r="34" spans="1:8" x14ac:dyDescent="0.25">
      <c r="A34" s="186" t="s">
        <v>110</v>
      </c>
      <c r="B34" s="187"/>
      <c r="C34" s="187"/>
      <c r="D34" s="187"/>
      <c r="E34" s="187" t="s">
        <v>109</v>
      </c>
      <c r="F34" s="195"/>
      <c r="G34" s="187"/>
      <c r="H34" s="189"/>
    </row>
    <row r="35" spans="1:8" x14ac:dyDescent="0.25">
      <c r="A35" s="187"/>
      <c r="B35" s="194">
        <f>-IF(B36=TRUE,$B$10,"0")</f>
        <v>0</v>
      </c>
      <c r="C35" s="194">
        <f>-IF(C36=TRUE,$B$11,"0")</f>
        <v>0</v>
      </c>
      <c r="D35" s="194">
        <f>-IF(D36=TRUE,$B$12,"0")</f>
        <v>0</v>
      </c>
      <c r="E35" s="194">
        <f>IF(AND(F35&lt;$B$13, F35&gt;0),$B$13,F35)</f>
        <v>0</v>
      </c>
      <c r="F35" s="195">
        <f>(((IF(VALUE(B31),"1","0")*$B$9))*G31)+B35+C35+D35</f>
        <v>0</v>
      </c>
      <c r="G35" s="187"/>
      <c r="H35" s="187"/>
    </row>
    <row r="36" spans="1:8" hidden="1" x14ac:dyDescent="0.25">
      <c r="A36" s="190"/>
      <c r="B36" s="190" t="b">
        <v>0</v>
      </c>
      <c r="C36" s="190" t="b">
        <v>0</v>
      </c>
      <c r="D36" s="190" t="b">
        <v>0</v>
      </c>
      <c r="E36" s="190"/>
      <c r="F36" s="196"/>
      <c r="G36" s="190"/>
      <c r="H36" s="190"/>
    </row>
    <row r="37" spans="1:8" x14ac:dyDescent="0.25">
      <c r="A37" s="187"/>
      <c r="B37" s="187"/>
      <c r="C37" s="187"/>
      <c r="D37" s="187"/>
      <c r="E37" s="187"/>
      <c r="F37" s="195"/>
      <c r="G37" s="187"/>
      <c r="H37" s="187"/>
    </row>
    <row r="38" spans="1:8" x14ac:dyDescent="0.25">
      <c r="A38" s="187"/>
      <c r="B38" s="187"/>
      <c r="C38" s="187"/>
      <c r="D38" s="187"/>
      <c r="E38" s="187"/>
      <c r="F38" s="195"/>
      <c r="G38" s="187"/>
      <c r="H38" s="187"/>
    </row>
    <row r="39" spans="1:8" x14ac:dyDescent="0.25">
      <c r="A39" s="186" t="s">
        <v>112</v>
      </c>
      <c r="B39" s="290"/>
      <c r="C39" s="290"/>
      <c r="D39" s="187"/>
      <c r="E39" s="187"/>
      <c r="F39" s="195"/>
      <c r="G39" s="188" t="str">
        <f>IF(H39=TRUE,".75","1")</f>
        <v>1</v>
      </c>
      <c r="H39" s="187" t="b">
        <v>0</v>
      </c>
    </row>
    <row r="40" spans="1:8" ht="6.75" customHeight="1" x14ac:dyDescent="0.25">
      <c r="A40" s="187"/>
      <c r="B40" s="192"/>
      <c r="C40" s="192"/>
      <c r="D40" s="187"/>
      <c r="E40" s="187"/>
      <c r="F40" s="195"/>
      <c r="G40" s="187"/>
      <c r="H40" s="187"/>
    </row>
    <row r="41" spans="1:8" ht="6.75" customHeight="1" x14ac:dyDescent="0.25">
      <c r="A41" s="187"/>
      <c r="B41" s="193"/>
      <c r="C41" s="193"/>
      <c r="D41" s="187"/>
      <c r="E41" s="187"/>
      <c r="F41" s="195"/>
      <c r="G41" s="187"/>
      <c r="H41" s="187"/>
    </row>
    <row r="42" spans="1:8" x14ac:dyDescent="0.25">
      <c r="A42" s="186" t="s">
        <v>110</v>
      </c>
      <c r="B42" s="187"/>
      <c r="C42" s="187"/>
      <c r="D42" s="187"/>
      <c r="E42" s="187" t="s">
        <v>109</v>
      </c>
      <c r="F42" s="195"/>
      <c r="G42" s="187"/>
      <c r="H42" s="187"/>
    </row>
    <row r="43" spans="1:8" x14ac:dyDescent="0.25">
      <c r="A43" s="187"/>
      <c r="B43" s="194">
        <f>-IF(B44=TRUE,$B$10,"0")</f>
        <v>0</v>
      </c>
      <c r="C43" s="194">
        <f>-IF(C44=TRUE,$B$11,"0")</f>
        <v>0</v>
      </c>
      <c r="D43" s="194">
        <f>-IF(D44=TRUE,$B$12,"0")</f>
        <v>0</v>
      </c>
      <c r="E43" s="194">
        <f>IF(AND(F43&lt;$B$13, F43&gt;0),$B$13,F43)</f>
        <v>0</v>
      </c>
      <c r="F43" s="195">
        <f>((IF(VALUE(B39),"1","0")*$B$9)*G39)+B43+C43+D43</f>
        <v>0</v>
      </c>
      <c r="G43" s="187"/>
      <c r="H43" s="187"/>
    </row>
    <row r="44" spans="1:8" hidden="1" x14ac:dyDescent="0.25">
      <c r="A44" s="190"/>
      <c r="B44" s="190" t="b">
        <v>0</v>
      </c>
      <c r="C44" s="190" t="b">
        <v>0</v>
      </c>
      <c r="D44" s="190" t="b">
        <v>0</v>
      </c>
      <c r="E44" s="190"/>
      <c r="F44" s="196"/>
      <c r="G44" s="187"/>
      <c r="H44" s="187"/>
    </row>
    <row r="45" spans="1:8" x14ac:dyDescent="0.25">
      <c r="A45" s="187"/>
      <c r="B45" s="187"/>
      <c r="C45" s="187"/>
      <c r="D45" s="187"/>
      <c r="E45" s="187"/>
      <c r="F45" s="195"/>
      <c r="G45" s="187"/>
      <c r="H45" s="187"/>
    </row>
    <row r="46" spans="1:8" x14ac:dyDescent="0.25">
      <c r="A46" s="187"/>
      <c r="B46" s="187"/>
      <c r="C46" s="187"/>
      <c r="D46" s="187"/>
      <c r="E46" s="187"/>
      <c r="F46" s="195"/>
      <c r="G46" s="187"/>
      <c r="H46" s="187"/>
    </row>
    <row r="47" spans="1:8" x14ac:dyDescent="0.25">
      <c r="A47" s="186" t="s">
        <v>112</v>
      </c>
      <c r="B47" s="290"/>
      <c r="C47" s="290"/>
      <c r="D47" s="187"/>
      <c r="E47" s="187"/>
      <c r="F47" s="195"/>
      <c r="G47" s="188" t="str">
        <f>IF(H47=TRUE,".75","1")</f>
        <v>1</v>
      </c>
      <c r="H47" s="187" t="b">
        <v>0</v>
      </c>
    </row>
    <row r="48" spans="1:8" ht="6" customHeight="1" x14ac:dyDescent="0.25">
      <c r="A48" s="187"/>
      <c r="B48" s="192"/>
      <c r="C48" s="192"/>
      <c r="D48" s="187"/>
      <c r="E48" s="187"/>
      <c r="F48" s="195"/>
      <c r="G48" s="187"/>
      <c r="H48" s="187"/>
    </row>
    <row r="49" spans="1:10" ht="6" customHeight="1" x14ac:dyDescent="0.25">
      <c r="A49" s="187"/>
      <c r="B49" s="193"/>
      <c r="C49" s="193"/>
      <c r="D49" s="187"/>
      <c r="E49" s="187"/>
      <c r="F49" s="195"/>
      <c r="G49" s="187"/>
      <c r="H49" s="187"/>
    </row>
    <row r="50" spans="1:10" x14ac:dyDescent="0.25">
      <c r="A50" s="186" t="s">
        <v>110</v>
      </c>
      <c r="B50" s="187"/>
      <c r="C50" s="187"/>
      <c r="D50" s="187"/>
      <c r="E50" s="187" t="s">
        <v>109</v>
      </c>
      <c r="F50" s="195"/>
      <c r="G50" s="187"/>
      <c r="H50" s="187"/>
    </row>
    <row r="51" spans="1:10" x14ac:dyDescent="0.25">
      <c r="A51" s="187"/>
      <c r="B51" s="194">
        <f>-IF(B52=TRUE,$B$10,"0")</f>
        <v>0</v>
      </c>
      <c r="C51" s="194">
        <f>-IF(C52=TRUE,$B$11,"0")</f>
        <v>0</v>
      </c>
      <c r="D51" s="194">
        <f>-IF(D52=TRUE,$B$12,"0")</f>
        <v>0</v>
      </c>
      <c r="E51" s="194">
        <f>IF(AND(F51&lt;$B$13, F51&gt;0),$B$13,F51)</f>
        <v>0</v>
      </c>
      <c r="F51" s="195">
        <f>((IF(VALUE(B47),"1","0")*$B$9)*G47)+B51+C51+D51</f>
        <v>0</v>
      </c>
      <c r="G51" s="187"/>
      <c r="H51" s="187"/>
    </row>
    <row r="52" spans="1:10" hidden="1" x14ac:dyDescent="0.25">
      <c r="A52" s="190"/>
      <c r="B52" s="190" t="b">
        <v>0</v>
      </c>
      <c r="C52" s="190" t="b">
        <v>0</v>
      </c>
      <c r="D52" s="190" t="b">
        <v>0</v>
      </c>
      <c r="E52" s="190"/>
      <c r="F52" s="191"/>
      <c r="G52" s="187"/>
      <c r="H52" s="187"/>
    </row>
    <row r="53" spans="1:10" x14ac:dyDescent="0.25">
      <c r="A53" s="190"/>
      <c r="B53" s="190"/>
      <c r="C53" s="190"/>
      <c r="D53" s="190"/>
      <c r="E53" s="190"/>
      <c r="F53" s="191"/>
      <c r="G53" s="187"/>
      <c r="H53" s="187"/>
    </row>
    <row r="54" spans="1:10" x14ac:dyDescent="0.25">
      <c r="A54" s="187"/>
      <c r="B54" s="187"/>
      <c r="C54" s="187"/>
      <c r="D54" s="187" t="s">
        <v>121</v>
      </c>
      <c r="E54" s="194">
        <f>SUM(E18:E51)</f>
        <v>0</v>
      </c>
      <c r="F54" s="187"/>
      <c r="G54" s="187"/>
      <c r="H54" s="187"/>
    </row>
    <row r="55" spans="1:10" ht="6" customHeight="1" x14ac:dyDescent="0.25">
      <c r="E55" s="172"/>
    </row>
    <row r="56" spans="1:10" ht="15.75" x14ac:dyDescent="0.25">
      <c r="A56" s="166"/>
      <c r="B56" s="166"/>
      <c r="C56" s="167"/>
      <c r="D56" s="167"/>
      <c r="E56" s="168"/>
      <c r="F56" s="167"/>
    </row>
    <row r="57" spans="1:10" ht="15.75" x14ac:dyDescent="0.25">
      <c r="A57" s="163" t="s">
        <v>36</v>
      </c>
      <c r="B57" s="163"/>
      <c r="C57" s="164"/>
      <c r="D57" s="164"/>
      <c r="E57" s="165"/>
      <c r="F57" s="164" t="s">
        <v>37</v>
      </c>
    </row>
    <row r="58" spans="1:10" ht="12" customHeight="1" x14ac:dyDescent="0.25"/>
    <row r="59" spans="1:10" ht="15.75" x14ac:dyDescent="0.25">
      <c r="A59" s="166"/>
      <c r="B59" s="166"/>
      <c r="C59" s="167"/>
      <c r="D59" s="167"/>
      <c r="E59" s="168"/>
      <c r="F59" s="167"/>
    </row>
    <row r="60" spans="1:10" ht="15.75" x14ac:dyDescent="0.25">
      <c r="A60" s="163" t="s">
        <v>104</v>
      </c>
      <c r="B60" s="163"/>
      <c r="C60" s="164"/>
      <c r="D60" s="164"/>
      <c r="E60" s="165"/>
      <c r="F60" s="164" t="s">
        <v>37</v>
      </c>
    </row>
    <row r="61" spans="1:10" x14ac:dyDescent="0.25">
      <c r="A61" s="169" t="s">
        <v>39</v>
      </c>
      <c r="B61" s="169"/>
      <c r="C61" s="164"/>
      <c r="D61" s="164"/>
      <c r="E61" s="165"/>
      <c r="F61" s="164"/>
      <c r="J61" s="170" t="s">
        <v>130</v>
      </c>
    </row>
  </sheetData>
  <sheetProtection algorithmName="SHA-512" hashValue="3CCV5BmGyyVVIcH1j82yFOpScjMYL+q67ezQVLE8bD4lh9DxqPppEHQoWspZ7S9a/nwuz1kFUNdUPiDQwCO/ug==" saltValue="mxW0mZWQnXE5cNtgyXg1IA==" spinCount="100000" sheet="1" objects="1" scenarios="1"/>
  <mergeCells count="10">
    <mergeCell ref="B47:C47"/>
    <mergeCell ref="E12:G13"/>
    <mergeCell ref="B3:D3"/>
    <mergeCell ref="C4:E4"/>
    <mergeCell ref="B5:D5"/>
    <mergeCell ref="B7:D7"/>
    <mergeCell ref="B15:C15"/>
    <mergeCell ref="B23:C23"/>
    <mergeCell ref="B31:C31"/>
    <mergeCell ref="B39:C39"/>
  </mergeCells>
  <pageMargins left="0.25" right="0.25" top="0.75" bottom="0.75" header="0.3" footer="0.3"/>
  <pageSetup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3</xdr:col>
                    <xdr:colOff>47625</xdr:colOff>
                    <xdr:row>14</xdr:row>
                    <xdr:rowOff>0</xdr:rowOff>
                  </from>
                  <to>
                    <xdr:col>4</xdr:col>
                    <xdr:colOff>47625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38100</xdr:rowOff>
                  </from>
                  <to>
                    <xdr:col>2</xdr:col>
                    <xdr:colOff>171450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76200</xdr:rowOff>
                  </from>
                  <to>
                    <xdr:col>3</xdr:col>
                    <xdr:colOff>180975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76200</xdr:rowOff>
                  </from>
                  <to>
                    <xdr:col>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</xdr:col>
                    <xdr:colOff>600075</xdr:colOff>
                    <xdr:row>22</xdr:row>
                    <xdr:rowOff>0</xdr:rowOff>
                  </from>
                  <to>
                    <xdr:col>3</xdr:col>
                    <xdr:colOff>800100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38100</xdr:rowOff>
                  </from>
                  <to>
                    <xdr:col>2</xdr:col>
                    <xdr:colOff>171450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76200</xdr:rowOff>
                  </from>
                  <to>
                    <xdr:col>3</xdr:col>
                    <xdr:colOff>180975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76200</xdr:rowOff>
                  </from>
                  <to>
                    <xdr:col>4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</xdr:col>
                    <xdr:colOff>600075</xdr:colOff>
                    <xdr:row>30</xdr:row>
                    <xdr:rowOff>0</xdr:rowOff>
                  </from>
                  <to>
                    <xdr:col>3</xdr:col>
                    <xdr:colOff>800100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38100</xdr:rowOff>
                  </from>
                  <to>
                    <xdr:col>2</xdr:col>
                    <xdr:colOff>171450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76200</xdr:rowOff>
                  </from>
                  <to>
                    <xdr:col>3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76200</xdr:rowOff>
                  </from>
                  <to>
                    <xdr:col>4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</xdr:col>
                    <xdr:colOff>600075</xdr:colOff>
                    <xdr:row>38</xdr:row>
                    <xdr:rowOff>0</xdr:rowOff>
                  </from>
                  <to>
                    <xdr:col>3</xdr:col>
                    <xdr:colOff>800100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40</xdr:row>
                    <xdr:rowOff>38100</xdr:rowOff>
                  </from>
                  <to>
                    <xdr:col>2</xdr:col>
                    <xdr:colOff>171450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40</xdr:row>
                    <xdr:rowOff>76200</xdr:rowOff>
                  </from>
                  <to>
                    <xdr:col>3</xdr:col>
                    <xdr:colOff>180975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76200</xdr:rowOff>
                  </from>
                  <to>
                    <xdr:col>4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</xdr:col>
                    <xdr:colOff>600075</xdr:colOff>
                    <xdr:row>45</xdr:row>
                    <xdr:rowOff>152400</xdr:rowOff>
                  </from>
                  <to>
                    <xdr:col>3</xdr:col>
                    <xdr:colOff>800100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48</xdr:row>
                    <xdr:rowOff>38100</xdr:rowOff>
                  </from>
                  <to>
                    <xdr:col>2</xdr:col>
                    <xdr:colOff>171450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76200</xdr:rowOff>
                  </from>
                  <to>
                    <xdr:col>3</xdr:col>
                    <xdr:colOff>180975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76200</xdr:rowOff>
                  </from>
                  <to>
                    <xdr:col>4</xdr:col>
                    <xdr:colOff>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2</xdr:col>
                    <xdr:colOff>600075</xdr:colOff>
                    <xdr:row>30</xdr:row>
                    <xdr:rowOff>0</xdr:rowOff>
                  </from>
                  <to>
                    <xdr:col>3</xdr:col>
                    <xdr:colOff>800100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2</xdr:col>
                    <xdr:colOff>600075</xdr:colOff>
                    <xdr:row>38</xdr:row>
                    <xdr:rowOff>0</xdr:rowOff>
                  </from>
                  <to>
                    <xdr:col>3</xdr:col>
                    <xdr:colOff>800100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2</xdr:col>
                    <xdr:colOff>600075</xdr:colOff>
                    <xdr:row>46</xdr:row>
                    <xdr:rowOff>0</xdr:rowOff>
                  </from>
                  <to>
                    <xdr:col>3</xdr:col>
                    <xdr:colOff>800100</xdr:colOff>
                    <xdr:row>47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Vouchner</vt:lpstr>
      <vt:lpstr>Mileage</vt:lpstr>
      <vt:lpstr>Per Diem Calculator</vt:lpstr>
      <vt:lpstr>Mileage!Print_Area</vt:lpstr>
      <vt:lpstr>'Per Diem Calculator'!Print_Area</vt:lpstr>
      <vt:lpstr>Vouchner!Print_Area</vt:lpstr>
    </vt:vector>
  </TitlesOfParts>
  <Company>Northeastern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Tonya Massey</dc:creator>
  <cp:lastModifiedBy>Tonya Nicole Massey</cp:lastModifiedBy>
  <cp:lastPrinted>2023-12-07T14:42:41Z</cp:lastPrinted>
  <dcterms:created xsi:type="dcterms:W3CDTF">2023-10-18T18:10:54Z</dcterms:created>
  <dcterms:modified xsi:type="dcterms:W3CDTF">2025-01-07T15:23:42Z</dcterms:modified>
</cp:coreProperties>
</file>