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ck\Downloads\"/>
    </mc:Choice>
  </mc:AlternateContent>
  <xr:revisionPtr revIDLastSave="0" documentId="13_ncr:1_{67667EB5-D9B1-4356-B492-596D358A16B2}" xr6:coauthVersionLast="47" xr6:coauthVersionMax="47" xr10:uidLastSave="{00000000-0000-0000-0000-000000000000}"/>
  <bookViews>
    <workbookView xWindow="28680" yWindow="-120" windowWidth="29040" windowHeight="15720" xr2:uid="{5A48CD5F-2B74-4322-859B-9706F22B3C05}"/>
  </bookViews>
  <sheets>
    <sheet name="Voucher" sheetId="2" r:id="rId1"/>
    <sheet name="Mileage" sheetId="1" r:id="rId2"/>
    <sheet name="Per Diem Calculator" sheetId="4" r:id="rId3"/>
  </sheets>
  <externalReferences>
    <externalReference r:id="rId4"/>
  </externalReferences>
  <definedNames>
    <definedName name="_xlnm.Print_Area" localSheetId="1">Mileage!$A$1:$P$48</definedName>
    <definedName name="_xlnm.Print_Area" localSheetId="2">'Per Diem Calculator'!$A$1:$J$61</definedName>
    <definedName name="_xlnm.Print_Area" localSheetId="0">Voucher!$A$1:$L$62</definedName>
    <definedName name="Z_45E986B7_6AA9_46D2_9561_1FC480722F25_.wvu.PrintArea" localSheetId="1" hidden="1">Mileage!$A$1:$P$48</definedName>
    <definedName name="Z_45E986B7_6AA9_46D2_9561_1FC480722F25_.wvu.PrintArea" localSheetId="0" hidden="1">Voucher!$A$1:$L$62</definedName>
  </definedNames>
  <calcPr calcId="191029"/>
  <customWorkbookViews>
    <customWorkbookView name="Travel Voucher" guid="{45E986B7-6AA9-46D2-9561-1FC480722F25}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4" l="1"/>
  <c r="B46" i="2"/>
  <c r="C19" i="4" l="1"/>
  <c r="G47" i="4"/>
  <c r="G23" i="4"/>
  <c r="G31" i="4"/>
  <c r="P36" i="1" l="1"/>
  <c r="F33" i="2" s="1"/>
  <c r="G2" i="1"/>
  <c r="E24" i="2"/>
  <c r="I24" i="2"/>
  <c r="H24" i="2"/>
  <c r="G24" i="2"/>
  <c r="F24" i="2"/>
  <c r="B3" i="4" l="1"/>
  <c r="B5" i="4"/>
  <c r="C4" i="4"/>
  <c r="B35" i="4" l="1"/>
  <c r="D51" i="4"/>
  <c r="C51" i="4"/>
  <c r="B51" i="4"/>
  <c r="G39" i="4"/>
  <c r="D35" i="4"/>
  <c r="C35" i="4"/>
  <c r="D43" i="4"/>
  <c r="C43" i="4"/>
  <c r="B43" i="4"/>
  <c r="G15" i="4"/>
  <c r="B19" i="4"/>
  <c r="D19" i="4"/>
  <c r="B27" i="4"/>
  <c r="C27" i="4"/>
  <c r="D27" i="4"/>
  <c r="F51" i="4" l="1"/>
  <c r="E51" i="4" s="1"/>
  <c r="E19" i="4"/>
  <c r="F27" i="4"/>
  <c r="E27" i="4" s="1"/>
  <c r="F35" i="4"/>
  <c r="E35" i="4" s="1"/>
  <c r="F43" i="4"/>
  <c r="E43" i="4" s="1"/>
  <c r="M6" i="1"/>
  <c r="E54" i="4" l="1"/>
  <c r="K1" i="1" l="1"/>
  <c r="P1" i="1"/>
  <c r="J36" i="2"/>
  <c r="O36" i="1"/>
  <c r="H19" i="2" s="1"/>
  <c r="M36" i="1"/>
  <c r="G1" i="1"/>
  <c r="G6" i="1"/>
  <c r="P3" i="1"/>
  <c r="L3" i="1"/>
  <c r="L2" i="1"/>
  <c r="G3" i="1"/>
  <c r="J38" i="2"/>
  <c r="J28" i="2"/>
  <c r="J21" i="2"/>
  <c r="M1" i="1"/>
  <c r="J19" i="2" l="1"/>
  <c r="J41" i="2" s="1"/>
  <c r="M38" i="1"/>
</calcChain>
</file>

<file path=xl/sharedStrings.xml><?xml version="1.0" encoding="utf-8"?>
<sst xmlns="http://schemas.openxmlformats.org/spreadsheetml/2006/main" count="183" uniqueCount="137">
  <si>
    <t>Name:</t>
  </si>
  <si>
    <t>Fund</t>
  </si>
  <si>
    <t>Org</t>
  </si>
  <si>
    <t>Program</t>
  </si>
  <si>
    <t>Northeastern State University</t>
  </si>
  <si>
    <t>Employee ID:</t>
  </si>
  <si>
    <t xml:space="preserve">Department: </t>
  </si>
  <si>
    <t>Mileage Worksheet</t>
  </si>
  <si>
    <t>Duty Station:</t>
  </si>
  <si>
    <t>Prepared By:</t>
  </si>
  <si>
    <t>Ext:</t>
  </si>
  <si>
    <t>Use with the Travel Voucher</t>
  </si>
  <si>
    <t>State Employee:</t>
  </si>
  <si>
    <t>Yes</t>
  </si>
  <si>
    <t>No</t>
  </si>
  <si>
    <t>Substitute OSF Form 19</t>
  </si>
  <si>
    <t>Is car government owed?</t>
  </si>
  <si>
    <t xml:space="preserve">  Yes</t>
  </si>
  <si>
    <t xml:space="preserve">Address: </t>
  </si>
  <si>
    <t>License Plate Number:</t>
  </si>
  <si>
    <t xml:space="preserve"> Date</t>
  </si>
  <si>
    <t>Travel</t>
  </si>
  <si>
    <t>Miles</t>
  </si>
  <si>
    <t>Purpose of Trip</t>
  </si>
  <si>
    <t>From</t>
  </si>
  <si>
    <t>To</t>
  </si>
  <si>
    <t>Map</t>
  </si>
  <si>
    <t>Vicinity</t>
  </si>
  <si>
    <t>Tolls</t>
  </si>
  <si>
    <t>Total Map</t>
  </si>
  <si>
    <t>Total Vicinity</t>
  </si>
  <si>
    <t>File all travel reports within</t>
  </si>
  <si>
    <t>Total Mileage</t>
  </si>
  <si>
    <t>30 days of travel for prompt</t>
  </si>
  <si>
    <t>reimbursement.</t>
  </si>
  <si>
    <t>Attach receipts where applicable.</t>
  </si>
  <si>
    <t>Signature of Traveler</t>
  </si>
  <si>
    <t>Date</t>
  </si>
  <si>
    <t>If the traveler is the account sponsor, the supervisor's signature is required.</t>
  </si>
  <si>
    <t>Agency Business Unit 485</t>
  </si>
  <si>
    <t>State of Oklahoma Travel Reimbursement Voucher</t>
  </si>
  <si>
    <t>Banner ID</t>
  </si>
  <si>
    <r>
      <t>Please checkmark applicable Travel:</t>
    </r>
    <r>
      <rPr>
        <sz val="11"/>
        <color theme="1"/>
        <rFont val="Arial"/>
        <family val="2"/>
      </rPr>
      <t xml:space="preserve"> </t>
    </r>
  </si>
  <si>
    <t>Out-Of State</t>
  </si>
  <si>
    <t xml:space="preserve">In-State </t>
  </si>
  <si>
    <t xml:space="preserve">    </t>
  </si>
  <si>
    <t>Complete this form after returning from trip.  Submit all applicable documentation &amp; receipts to the NSU Travel Office</t>
  </si>
  <si>
    <t>Contact &amp; Travel Information</t>
  </si>
  <si>
    <t xml:space="preserve">Official Duty Station: </t>
  </si>
  <si>
    <t xml:space="preserve">State Official or Employee: </t>
  </si>
  <si>
    <t xml:space="preserve"> Yes</t>
  </si>
  <si>
    <t xml:space="preserve">  No</t>
  </si>
  <si>
    <t>Home Address:</t>
  </si>
  <si>
    <t>Department</t>
  </si>
  <si>
    <t>Detailed Nature of Business:</t>
  </si>
  <si>
    <t xml:space="preserve">From: </t>
  </si>
  <si>
    <t xml:space="preserve">To: </t>
  </si>
  <si>
    <t>Point of Origin</t>
  </si>
  <si>
    <t>Destination</t>
  </si>
  <si>
    <t>Date of Departure:</t>
  </si>
  <si>
    <t xml:space="preserve">Date of Return: </t>
  </si>
  <si>
    <t>Travel Procedures and Tools</t>
  </si>
  <si>
    <t>Mileage</t>
  </si>
  <si>
    <t>Google Maps</t>
  </si>
  <si>
    <t>Is car government owned?</t>
  </si>
  <si>
    <t>License Plate Number</t>
  </si>
  <si>
    <t>In-State</t>
  </si>
  <si>
    <t>Out-of-State</t>
  </si>
  <si>
    <t>Map Mileage Claimed</t>
  </si>
  <si>
    <t>Vicinity Mileage Claimed</t>
  </si>
  <si>
    <t>Airfare</t>
  </si>
  <si>
    <t xml:space="preserve">      No Airfare</t>
  </si>
  <si>
    <t>Claimed for Reimbursement</t>
  </si>
  <si>
    <t xml:space="preserve">          Direct paid by NSU, </t>
  </si>
  <si>
    <t>(List PO #)</t>
  </si>
  <si>
    <t>Per Diem</t>
  </si>
  <si>
    <t>Number of meals included in registration</t>
  </si>
  <si>
    <t>Lodging / Miscellaneous / Local Trans</t>
  </si>
  <si>
    <t>Local Transportation</t>
  </si>
  <si>
    <r>
      <t>Transportation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(Taxi,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Rental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Car,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Shuttle,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etc)</t>
    </r>
    <r>
      <rPr>
        <sz val="8"/>
        <color theme="1"/>
        <rFont val="Arial"/>
        <family val="2"/>
      </rPr>
      <t xml:space="preserve"> </t>
    </r>
  </si>
  <si>
    <t xml:space="preserve">Miscellaneous  </t>
  </si>
  <si>
    <t>Registration Payment Method</t>
  </si>
  <si>
    <t xml:space="preserve">      No Registration</t>
  </si>
  <si>
    <t>Parking</t>
  </si>
  <si>
    <t>Business-Related Phone Calls</t>
  </si>
  <si>
    <t>Other Expenses with Receipts</t>
  </si>
  <si>
    <t>Lodging</t>
  </si>
  <si>
    <t xml:space="preserve">If lodging is being claimed please use </t>
  </si>
  <si>
    <t>http://www.gsa.gov/</t>
  </si>
  <si>
    <t xml:space="preserve">      No Lodging</t>
  </si>
  <si>
    <t>Attach agenda with designated lodging</t>
  </si>
  <si>
    <t>Total Claim Amount (cannot exceed total approved on Out-of-State Travel Preapproval Request)</t>
  </si>
  <si>
    <t>Trip Total</t>
  </si>
  <si>
    <t>Prepared By</t>
  </si>
  <si>
    <t>Extension</t>
  </si>
  <si>
    <t>Remarks:</t>
  </si>
  <si>
    <t>I,</t>
  </si>
  <si>
    <t xml:space="preserve">, by signing here do under penalty </t>
  </si>
  <si>
    <t xml:space="preserve">of perjury, declare that the information contained in this document and </t>
  </si>
  <si>
    <t xml:space="preserve">any attachments are true and correct to the best of my knowledge </t>
  </si>
  <si>
    <t>and belief.</t>
  </si>
  <si>
    <t>By signing, Account Sponsor certifies that funds are available to cover expenses.</t>
  </si>
  <si>
    <t>Account Sponsor</t>
  </si>
  <si>
    <t>Travel Claim Audited by:</t>
  </si>
  <si>
    <t>Signature, Date</t>
  </si>
  <si>
    <t>Department:</t>
  </si>
  <si>
    <t>Total</t>
  </si>
  <si>
    <t>Meals Provided</t>
  </si>
  <si>
    <t>Location:</t>
  </si>
  <si>
    <t>Date:</t>
  </si>
  <si>
    <t>Misc</t>
  </si>
  <si>
    <t>Dinner</t>
  </si>
  <si>
    <t>Lunch</t>
  </si>
  <si>
    <t>Breakfast :</t>
  </si>
  <si>
    <t>* Separate sheet required for each location</t>
  </si>
  <si>
    <t>Per diem</t>
  </si>
  <si>
    <t>GSA Meals &amp; Incidentals Rates and Breakdown</t>
  </si>
  <si>
    <t>Grand Total</t>
  </si>
  <si>
    <t>Page</t>
  </si>
  <si>
    <t xml:space="preserve">of </t>
  </si>
  <si>
    <t xml:space="preserve">     *provide GSA rate sheet and calculator</t>
  </si>
  <si>
    <t>Per Diem Rate</t>
  </si>
  <si>
    <t xml:space="preserve">Breakfast </t>
  </si>
  <si>
    <t xml:space="preserve">Lunch </t>
  </si>
  <si>
    <t>Misc.</t>
  </si>
  <si>
    <t>(List Card Holder)</t>
  </si>
  <si>
    <t>Revised 12/23</t>
  </si>
  <si>
    <t>REVISED 12/2023</t>
  </si>
  <si>
    <t>*International travel use</t>
  </si>
  <si>
    <t>Dept. of State Breakdown</t>
  </si>
  <si>
    <t xml:space="preserve">First and last day of travel is considered </t>
  </si>
  <si>
    <t>a travel day.</t>
  </si>
  <si>
    <t xml:space="preserve">Account Sponsor                                                                                             </t>
  </si>
  <si>
    <t>If mileage is being claimed please use Google Maps</t>
  </si>
  <si>
    <t xml:space="preserve">I hereby approve this claim for payment </t>
  </si>
  <si>
    <t xml:space="preserve">and certify it complies with the travel laws </t>
  </si>
  <si>
    <t>of the state.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</si>
</sst>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11">
    <xf numFmtId="0" fontId="0" fillId="0" borderId="0" xfId="0"/>
    <xf numFmtId="0" fontId="0" fillId="2" borderId="2" xfId="0" applyFont="1" applyFill="1" applyBorder="1" applyAlignment="1" applyProtection="1"/>
    <xf numFmtId="0" fontId="2" fillId="0" borderId="2" xfId="0" applyFont="1" applyFill="1" applyBorder="1" applyAlignment="1" applyProtection="1">
      <alignment horizontal="left"/>
    </xf>
    <xf numFmtId="0" fontId="0" fillId="0" borderId="2" xfId="0" applyFont="1" applyFill="1" applyBorder="1" applyAlignment="1" applyProtection="1">
      <alignment horizontal="left"/>
    </xf>
    <xf numFmtId="0" fontId="2" fillId="2" borderId="6" xfId="0" applyFont="1" applyFill="1" applyBorder="1" applyProtection="1"/>
    <xf numFmtId="1" fontId="2" fillId="0" borderId="4" xfId="0" applyNumberFormat="1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/>
    <xf numFmtId="0" fontId="2" fillId="2" borderId="0" xfId="0" applyFont="1" applyFill="1" applyProtection="1"/>
    <xf numFmtId="0" fontId="4" fillId="0" borderId="0" xfId="0" applyFont="1"/>
    <xf numFmtId="0" fontId="0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6" xfId="0" applyFont="1" applyFill="1" applyBorder="1" applyAlignment="1" applyProtection="1"/>
    <xf numFmtId="0" fontId="4" fillId="3" borderId="0" xfId="0" applyFont="1" applyFill="1" applyBorder="1" applyProtection="1"/>
    <xf numFmtId="0" fontId="4" fillId="2" borderId="0" xfId="0" applyFont="1" applyFill="1" applyBorder="1" applyProtection="1"/>
    <xf numFmtId="0" fontId="2" fillId="2" borderId="0" xfId="0" applyFont="1" applyFill="1" applyBorder="1" applyProtection="1"/>
    <xf numFmtId="0" fontId="2" fillId="2" borderId="5" xfId="0" applyFont="1" applyFill="1" applyBorder="1" applyProtection="1"/>
    <xf numFmtId="0" fontId="4" fillId="3" borderId="5" xfId="0" applyFont="1" applyFill="1" applyBorder="1" applyProtection="1"/>
    <xf numFmtId="0" fontId="2" fillId="2" borderId="0" xfId="0" applyFont="1" applyFill="1" applyBorder="1" applyAlignment="1" applyProtection="1"/>
    <xf numFmtId="0" fontId="2" fillId="2" borderId="5" xfId="0" applyFont="1" applyFill="1" applyBorder="1" applyAlignment="1" applyProtection="1"/>
    <xf numFmtId="0" fontId="2" fillId="2" borderId="6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>
      <alignment horizontal="center"/>
    </xf>
    <xf numFmtId="0" fontId="2" fillId="2" borderId="7" xfId="0" applyFont="1" applyFill="1" applyBorder="1" applyProtection="1"/>
    <xf numFmtId="0" fontId="2" fillId="2" borderId="3" xfId="0" applyFont="1" applyFill="1" applyBorder="1" applyProtection="1"/>
    <xf numFmtId="0" fontId="2" fillId="2" borderId="0" xfId="0" applyFont="1" applyFill="1" applyBorder="1" applyAlignment="1" applyProtection="1">
      <alignment horizontal="center" wrapText="1"/>
    </xf>
    <xf numFmtId="164" fontId="5" fillId="3" borderId="10" xfId="0" applyNumberFormat="1" applyFont="1" applyFill="1" applyBorder="1" applyAlignment="1" applyProtection="1">
      <alignment horizontal="left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15" xfId="0" applyNumberFormat="1" applyFont="1" applyFill="1" applyBorder="1" applyAlignment="1" applyProtection="1">
      <alignment horizontal="center"/>
      <protection locked="0"/>
    </xf>
    <xf numFmtId="0" fontId="5" fillId="3" borderId="13" xfId="0" applyNumberFormat="1" applyFont="1" applyFill="1" applyBorder="1" applyAlignment="1" applyProtection="1">
      <alignment horizontal="center"/>
      <protection locked="0"/>
    </xf>
    <xf numFmtId="164" fontId="5" fillId="3" borderId="15" xfId="0" applyNumberFormat="1" applyFont="1" applyFill="1" applyBorder="1" applyAlignment="1" applyProtection="1">
      <alignment horizontal="left"/>
      <protection locked="0"/>
    </xf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13" xfId="0" applyNumberFormat="1" applyFont="1" applyFill="1" applyBorder="1" applyAlignment="1" applyProtection="1">
      <alignment horizontal="left"/>
      <protection locked="0"/>
    </xf>
    <xf numFmtId="164" fontId="2" fillId="2" borderId="6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 wrapText="1"/>
    </xf>
    <xf numFmtId="37" fontId="2" fillId="2" borderId="0" xfId="0" applyNumberFormat="1" applyFont="1" applyFill="1" applyBorder="1" applyAlignment="1" applyProtection="1">
      <alignment horizontal="center" wrapText="1"/>
    </xf>
    <xf numFmtId="44" fontId="7" fillId="2" borderId="3" xfId="1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/>
    <xf numFmtId="164" fontId="2" fillId="2" borderId="1" xfId="0" applyNumberFormat="1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left"/>
    </xf>
    <xf numFmtId="164" fontId="2" fillId="2" borderId="0" xfId="0" applyNumberFormat="1" applyFont="1" applyFill="1" applyProtection="1"/>
    <xf numFmtId="14" fontId="4" fillId="0" borderId="0" xfId="0" applyNumberFormat="1" applyFont="1" applyAlignment="1"/>
    <xf numFmtId="0" fontId="10" fillId="0" borderId="0" xfId="0" applyFont="1" applyAlignment="1"/>
    <xf numFmtId="0" fontId="11" fillId="0" borderId="0" xfId="0" applyFont="1"/>
    <xf numFmtId="0" fontId="4" fillId="3" borderId="0" xfId="0" applyFont="1" applyFill="1"/>
    <xf numFmtId="0" fontId="4" fillId="3" borderId="0" xfId="0" applyFont="1" applyFill="1" applyBorder="1"/>
    <xf numFmtId="0" fontId="4" fillId="3" borderId="7" xfId="0" applyFont="1" applyFill="1" applyBorder="1" applyProtection="1">
      <protection locked="0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12" fillId="0" borderId="0" xfId="0" applyFont="1"/>
    <xf numFmtId="0" fontId="4" fillId="0" borderId="0" xfId="0" applyFont="1" applyAlignment="1"/>
    <xf numFmtId="0" fontId="4" fillId="2" borderId="0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49" fontId="4" fillId="3" borderId="7" xfId="0" quotePrefix="1" applyNumberFormat="1" applyFont="1" applyFill="1" applyBorder="1" applyAlignment="1" applyProtection="1">
      <alignment horizontal="left"/>
      <protection locked="0"/>
    </xf>
    <xf numFmtId="0" fontId="12" fillId="0" borderId="0" xfId="0" applyFont="1" applyAlignment="1"/>
    <xf numFmtId="164" fontId="4" fillId="3" borderId="7" xfId="0" applyNumberFormat="1" applyFont="1" applyFill="1" applyBorder="1" applyAlignment="1" applyProtection="1">
      <alignment horizontal="right"/>
      <protection locked="0"/>
    </xf>
    <xf numFmtId="164" fontId="4" fillId="3" borderId="4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/>
    <xf numFmtId="0" fontId="9" fillId="0" borderId="0" xfId="3" applyFill="1" applyBorder="1" applyAlignment="1" applyProtection="1">
      <alignment horizontal="center"/>
      <protection locked="0"/>
    </xf>
    <xf numFmtId="0" fontId="12" fillId="0" borderId="0" xfId="0" applyFont="1" applyAlignment="1">
      <alignment vertical="top"/>
    </xf>
    <xf numFmtId="0" fontId="4" fillId="0" borderId="7" xfId="0" applyFont="1" applyBorder="1"/>
    <xf numFmtId="0" fontId="4" fillId="0" borderId="7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9" fillId="0" borderId="0" xfId="3" applyBorder="1" applyAlignment="1" applyProtection="1">
      <alignment vertical="center"/>
    </xf>
    <xf numFmtId="0" fontId="9" fillId="0" borderId="0" xfId="3" applyBorder="1" applyAlignment="1" applyProtection="1">
      <alignment vertical="top"/>
    </xf>
    <xf numFmtId="0" fontId="1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/>
    </xf>
    <xf numFmtId="1" fontId="4" fillId="3" borderId="7" xfId="0" quotePrefix="1" applyNumberFormat="1" applyFont="1" applyFill="1" applyBorder="1" applyProtection="1">
      <protection locked="0"/>
    </xf>
    <xf numFmtId="0" fontId="14" fillId="0" borderId="0" xfId="0" applyFont="1" applyAlignment="1">
      <alignment horizontal="center"/>
    </xf>
    <xf numFmtId="0" fontId="4" fillId="0" borderId="0" xfId="0" applyFont="1" applyFill="1"/>
    <xf numFmtId="0" fontId="12" fillId="0" borderId="0" xfId="0" applyNumberFormat="1" applyFont="1" applyFill="1" applyAlignment="1">
      <alignment horizontal="right"/>
    </xf>
    <xf numFmtId="0" fontId="12" fillId="0" borderId="0" xfId="0" applyFont="1" applyAlignment="1">
      <alignment horizontal="center"/>
    </xf>
    <xf numFmtId="49" fontId="2" fillId="0" borderId="0" xfId="0" applyNumberFormat="1" applyFont="1" applyFill="1" applyProtection="1"/>
    <xf numFmtId="165" fontId="4" fillId="0" borderId="0" xfId="0" applyNumberFormat="1" applyFont="1" applyFill="1"/>
    <xf numFmtId="0" fontId="15" fillId="3" borderId="6" xfId="0" applyFont="1" applyFill="1" applyBorder="1"/>
    <xf numFmtId="0" fontId="4" fillId="3" borderId="0" xfId="0" applyFont="1" applyFill="1" applyProtection="1"/>
    <xf numFmtId="0" fontId="15" fillId="3" borderId="0" xfId="0" applyFont="1" applyFill="1"/>
    <xf numFmtId="0" fontId="15" fillId="3" borderId="0" xfId="0" applyFont="1" applyFill="1" applyAlignment="1">
      <alignment horizontal="right"/>
    </xf>
    <xf numFmtId="0" fontId="4" fillId="0" borderId="7" xfId="0" applyFont="1" applyFill="1" applyBorder="1"/>
    <xf numFmtId="0" fontId="15" fillId="0" borderId="7" xfId="0" applyFont="1" applyFill="1" applyBorder="1"/>
    <xf numFmtId="0" fontId="15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9" fillId="0" borderId="0" xfId="3" applyAlignment="1" applyProtection="1">
      <alignment vertical="center"/>
    </xf>
    <xf numFmtId="0" fontId="4" fillId="3" borderId="7" xfId="0" applyFont="1" applyFill="1" applyBorder="1" applyAlignment="1" applyProtection="1">
      <alignment horizontal="right"/>
      <protection locked="0"/>
    </xf>
    <xf numFmtId="0" fontId="9" fillId="0" borderId="0" xfId="3" applyAlignment="1" applyProtection="1"/>
    <xf numFmtId="0" fontId="4" fillId="0" borderId="9" xfId="0" applyFont="1" applyBorder="1"/>
    <xf numFmtId="0" fontId="4" fillId="0" borderId="7" xfId="0" applyFont="1" applyFill="1" applyBorder="1" applyAlignment="1" applyProtection="1">
      <alignment horizontal="right"/>
      <protection locked="0"/>
    </xf>
    <xf numFmtId="165" fontId="4" fillId="0" borderId="7" xfId="0" applyNumberFormat="1" applyFont="1" applyFill="1" applyBorder="1"/>
    <xf numFmtId="165" fontId="12" fillId="0" borderId="0" xfId="0" applyNumberFormat="1" applyFont="1" applyFill="1" applyBorder="1"/>
    <xf numFmtId="0" fontId="12" fillId="0" borderId="0" xfId="0" applyFont="1" applyBorder="1"/>
    <xf numFmtId="165" fontId="4" fillId="0" borderId="0" xfId="0" applyNumberFormat="1" applyFont="1" applyFill="1" applyBorder="1"/>
    <xf numFmtId="0" fontId="15" fillId="0" borderId="6" xfId="0" applyFont="1" applyFill="1" applyBorder="1"/>
    <xf numFmtId="0" fontId="15" fillId="0" borderId="0" xfId="0" applyFont="1" applyFill="1"/>
    <xf numFmtId="0" fontId="4" fillId="0" borderId="0" xfId="0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center"/>
    </xf>
    <xf numFmtId="0" fontId="12" fillId="0" borderId="0" xfId="0" applyFont="1" applyFill="1"/>
    <xf numFmtId="165" fontId="4" fillId="3" borderId="7" xfId="0" applyNumberFormat="1" applyFont="1" applyFill="1" applyBorder="1" applyProtection="1">
      <protection locked="0"/>
    </xf>
    <xf numFmtId="165" fontId="4" fillId="3" borderId="4" xfId="0" applyNumberFormat="1" applyFont="1" applyFill="1" applyBorder="1" applyProtection="1">
      <protection locked="0"/>
    </xf>
    <xf numFmtId="0" fontId="12" fillId="0" borderId="0" xfId="0" applyFont="1" applyFill="1" applyAlignment="1">
      <alignment horizontal="right"/>
    </xf>
    <xf numFmtId="0" fontId="12" fillId="0" borderId="7" xfId="0" applyFont="1" applyFill="1" applyBorder="1"/>
    <xf numFmtId="0" fontId="12" fillId="0" borderId="7" xfId="0" applyFont="1" applyFill="1" applyBorder="1" applyAlignment="1">
      <alignment horizontal="right"/>
    </xf>
    <xf numFmtId="0" fontId="4" fillId="3" borderId="0" xfId="0" applyFont="1" applyFill="1" applyBorder="1" applyProtection="1">
      <protection locked="0"/>
    </xf>
    <xf numFmtId="0" fontId="4" fillId="0" borderId="2" xfId="0" applyFont="1" applyFill="1" applyBorder="1"/>
    <xf numFmtId="0" fontId="12" fillId="0" borderId="9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/>
    </xf>
    <xf numFmtId="0" fontId="16" fillId="0" borderId="0" xfId="0" applyFont="1"/>
    <xf numFmtId="0" fontId="17" fillId="0" borderId="16" xfId="0" applyFont="1" applyBorder="1"/>
    <xf numFmtId="44" fontId="17" fillId="0" borderId="17" xfId="1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3" fillId="3" borderId="7" xfId="0" applyFont="1" applyFill="1" applyBorder="1" applyProtection="1">
      <protection locked="0"/>
    </xf>
    <xf numFmtId="14" fontId="13" fillId="3" borderId="7" xfId="0" applyNumberFormat="1" applyFont="1" applyFill="1" applyBorder="1" applyProtection="1">
      <protection locked="0"/>
    </xf>
    <xf numFmtId="0" fontId="12" fillId="3" borderId="1" xfId="0" applyFont="1" applyFill="1" applyBorder="1" applyAlignment="1">
      <alignment horizontal="left"/>
    </xf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center"/>
    </xf>
    <xf numFmtId="0" fontId="18" fillId="0" borderId="0" xfId="0" applyFont="1"/>
    <xf numFmtId="0" fontId="12" fillId="0" borderId="0" xfId="0" applyFont="1" applyFill="1" applyBorder="1"/>
    <xf numFmtId="39" fontId="12" fillId="0" borderId="0" xfId="1" applyNumberFormat="1" applyFont="1" applyFill="1" applyBorder="1"/>
    <xf numFmtId="0" fontId="19" fillId="0" borderId="0" xfId="4" applyFont="1" applyFill="1" applyBorder="1"/>
    <xf numFmtId="2" fontId="19" fillId="0" borderId="0" xfId="4" quotePrefix="1" applyNumberFormat="1" applyFont="1" applyFill="1" applyBorder="1" applyAlignment="1">
      <alignment horizontal="right"/>
    </xf>
    <xf numFmtId="0" fontId="19" fillId="0" borderId="0" xfId="4" quotePrefix="1" applyFont="1" applyFill="1" applyBorder="1"/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44" fontId="12" fillId="0" borderId="0" xfId="1" applyFont="1" applyFill="1" applyBorder="1"/>
    <xf numFmtId="2" fontId="19" fillId="0" borderId="0" xfId="4" applyNumberFormat="1" applyFont="1" applyFill="1" applyBorder="1"/>
    <xf numFmtId="165" fontId="19" fillId="0" borderId="0" xfId="4" applyNumberFormat="1" applyFont="1" applyFill="1" applyBorder="1"/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right"/>
    </xf>
    <xf numFmtId="0" fontId="12" fillId="0" borderId="9" xfId="0" applyFont="1" applyBorder="1"/>
    <xf numFmtId="0" fontId="12" fillId="0" borderId="7" xfId="0" applyFont="1" applyBorder="1"/>
    <xf numFmtId="0" fontId="4" fillId="3" borderId="0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right"/>
    </xf>
    <xf numFmtId="0" fontId="21" fillId="0" borderId="0" xfId="0" applyFont="1" applyProtection="1"/>
    <xf numFmtId="0" fontId="4" fillId="0" borderId="0" xfId="0" applyFont="1" applyProtection="1"/>
    <xf numFmtId="0" fontId="4" fillId="0" borderId="0" xfId="0" applyFont="1" applyFill="1" applyProtection="1"/>
    <xf numFmtId="0" fontId="21" fillId="0" borderId="7" xfId="0" applyFont="1" applyBorder="1" applyProtection="1"/>
    <xf numFmtId="0" fontId="4" fillId="0" borderId="7" xfId="0" applyFont="1" applyBorder="1" applyProtection="1"/>
    <xf numFmtId="0" fontId="4" fillId="0" borderId="7" xfId="0" applyFont="1" applyFill="1" applyBorder="1" applyProtection="1"/>
    <xf numFmtId="0" fontId="18" fillId="0" borderId="0" xfId="0" applyFont="1" applyProtection="1"/>
    <xf numFmtId="0" fontId="4" fillId="0" borderId="0" xfId="0" applyFont="1" applyFill="1" applyAlignment="1" applyProtection="1">
      <alignment horizontal="right"/>
    </xf>
    <xf numFmtId="0" fontId="22" fillId="0" borderId="0" xfId="0" applyFont="1"/>
    <xf numFmtId="44" fontId="0" fillId="0" borderId="0" xfId="1" applyFont="1"/>
    <xf numFmtId="0" fontId="0" fillId="0" borderId="0" xfId="0" applyBorder="1"/>
    <xf numFmtId="0" fontId="0" fillId="0" borderId="0" xfId="0" applyAlignment="1">
      <alignment horizontal="right"/>
    </xf>
    <xf numFmtId="44" fontId="4" fillId="3" borderId="7" xfId="1" quotePrefix="1" applyFont="1" applyFill="1" applyBorder="1" applyProtection="1">
      <protection locked="0"/>
    </xf>
    <xf numFmtId="0" fontId="20" fillId="0" borderId="0" xfId="0" applyFont="1"/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right"/>
      <protection locked="0"/>
    </xf>
    <xf numFmtId="44" fontId="4" fillId="0" borderId="0" xfId="1" applyFont="1" applyFill="1"/>
    <xf numFmtId="44" fontId="4" fillId="3" borderId="7" xfId="1" applyFont="1" applyFill="1" applyBorder="1" applyProtection="1">
      <protection locked="0"/>
    </xf>
    <xf numFmtId="166" fontId="4" fillId="3" borderId="7" xfId="5" quotePrefix="1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quotePrefix="1" applyProtection="1">
      <protection locked="0"/>
    </xf>
    <xf numFmtId="0" fontId="22" fillId="0" borderId="0" xfId="0" applyFont="1" applyProtection="1"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44" fontId="0" fillId="0" borderId="0" xfId="1" applyFont="1" applyProtection="1"/>
    <xf numFmtId="44" fontId="0" fillId="0" borderId="0" xfId="1" applyNumberFormat="1" applyFont="1" applyProtection="1"/>
    <xf numFmtId="0" fontId="4" fillId="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3" borderId="7" xfId="0" applyFont="1" applyFill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left"/>
    </xf>
    <xf numFmtId="1" fontId="2" fillId="0" borderId="7" xfId="0" applyNumberFormat="1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</xf>
    <xf numFmtId="0" fontId="3" fillId="2" borderId="6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/>
    </xf>
    <xf numFmtId="0" fontId="4" fillId="0" borderId="7" xfId="0" applyNumberFormat="1" applyFont="1" applyFill="1" applyBorder="1" applyAlignment="1" applyProtection="1">
      <alignment horizontal="left"/>
    </xf>
    <xf numFmtId="1" fontId="4" fillId="4" borderId="7" xfId="0" quotePrefix="1" applyNumberFormat="1" applyFont="1" applyFill="1" applyBorder="1" applyProtection="1"/>
    <xf numFmtId="44" fontId="4" fillId="4" borderId="0" xfId="1" applyFont="1" applyFill="1"/>
    <xf numFmtId="44" fontId="4" fillId="4" borderId="0" xfId="1" applyFont="1" applyFill="1" applyBorder="1" applyAlignment="1">
      <alignment vertical="top"/>
    </xf>
    <xf numFmtId="44" fontId="4" fillId="4" borderId="7" xfId="0" applyNumberFormat="1" applyFont="1" applyFill="1" applyBorder="1" applyAlignment="1" applyProtection="1">
      <alignment horizontal="right"/>
    </xf>
    <xf numFmtId="44" fontId="4" fillId="4" borderId="7" xfId="1" applyFont="1" applyFill="1" applyBorder="1"/>
    <xf numFmtId="165" fontId="4" fillId="4" borderId="7" xfId="0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14" fontId="4" fillId="3" borderId="7" xfId="0" applyNumberFormat="1" applyFont="1" applyFill="1" applyBorder="1" applyAlignment="1" applyProtection="1">
      <protection locked="0"/>
    </xf>
    <xf numFmtId="14" fontId="4" fillId="3" borderId="7" xfId="0" applyNumberFormat="1" applyFont="1" applyFill="1" applyBorder="1" applyAlignment="1" applyProtection="1">
      <alignment horizontal="lef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protection locked="0"/>
    </xf>
    <xf numFmtId="0" fontId="5" fillId="3" borderId="13" xfId="0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/>
    <xf numFmtId="0" fontId="2" fillId="0" borderId="8" xfId="0" applyFont="1" applyFill="1" applyBorder="1" applyAlignment="1" applyProtection="1"/>
    <xf numFmtId="0" fontId="0" fillId="0" borderId="4" xfId="0" applyFont="1" applyFill="1" applyBorder="1" applyAlignment="1" applyProtection="1">
      <alignment horizontal="left"/>
    </xf>
    <xf numFmtId="0" fontId="2" fillId="0" borderId="14" xfId="0" applyFont="1" applyFill="1" applyBorder="1" applyProtection="1"/>
    <xf numFmtId="1" fontId="2" fillId="0" borderId="7" xfId="0" applyNumberFormat="1" applyFont="1" applyFill="1" applyBorder="1" applyAlignment="1" applyProtection="1"/>
    <xf numFmtId="0" fontId="2" fillId="0" borderId="4" xfId="0" applyFont="1" applyFill="1" applyBorder="1" applyAlignment="1" applyProtection="1"/>
    <xf numFmtId="0" fontId="0" fillId="2" borderId="4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5" xfId="0" applyFont="1" applyFill="1" applyBorder="1" applyAlignment="1" applyProtection="1"/>
    <xf numFmtId="0" fontId="5" fillId="2" borderId="0" xfId="0" applyFont="1" applyFill="1" applyBorder="1" applyAlignment="1" applyProtection="1"/>
    <xf numFmtId="0" fontId="5" fillId="2" borderId="5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2" borderId="2" xfId="0" applyFont="1" applyFill="1" applyBorder="1" applyAlignment="1" applyProtection="1"/>
    <xf numFmtId="0" fontId="2" fillId="2" borderId="3" xfId="0" applyFont="1" applyFill="1" applyBorder="1" applyAlignment="1" applyProtection="1"/>
    <xf numFmtId="0" fontId="2" fillId="2" borderId="9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/>
    <xf numFmtId="0" fontId="5" fillId="3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protection locked="0"/>
    </xf>
    <xf numFmtId="164" fontId="5" fillId="3" borderId="12" xfId="0" applyNumberFormat="1" applyFont="1" applyFill="1" applyBorder="1" applyAlignment="1" applyProtection="1">
      <alignment horizontal="left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3" borderId="8" xfId="0" applyFont="1" applyFill="1" applyBorder="1" applyAlignment="1" applyProtection="1">
      <alignment horizontal="left"/>
      <protection locked="0"/>
    </xf>
    <xf numFmtId="0" fontId="5" fillId="3" borderId="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2" borderId="1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center" wrapText="1"/>
    </xf>
    <xf numFmtId="44" fontId="5" fillId="3" borderId="8" xfId="1" applyFont="1" applyFill="1" applyBorder="1" applyAlignment="1" applyProtection="1">
      <alignment horizontal="center"/>
      <protection locked="0"/>
    </xf>
    <xf numFmtId="44" fontId="5" fillId="3" borderId="3" xfId="2" applyFont="1" applyFill="1" applyBorder="1" applyAlignment="1" applyProtection="1">
      <alignment horizontal="center"/>
      <protection locked="0"/>
    </xf>
    <xf numFmtId="44" fontId="5" fillId="3" borderId="14" xfId="2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Protection="1"/>
    <xf numFmtId="0" fontId="2" fillId="2" borderId="2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/>
    </xf>
    <xf numFmtId="1" fontId="7" fillId="2" borderId="13" xfId="0" applyNumberFormat="1" applyFont="1" applyFill="1" applyBorder="1" applyAlignment="1" applyProtection="1">
      <alignment wrapText="1"/>
    </xf>
    <xf numFmtId="1" fontId="7" fillId="2" borderId="4" xfId="0" applyNumberFormat="1" applyFont="1" applyFill="1" applyBorder="1" applyAlignment="1" applyProtection="1">
      <alignment wrapText="1"/>
    </xf>
    <xf numFmtId="1" fontId="7" fillId="2" borderId="14" xfId="0" applyNumberFormat="1" applyFont="1" applyFill="1" applyBorder="1" applyAlignment="1" applyProtection="1">
      <alignment wrapText="1"/>
    </xf>
    <xf numFmtId="0" fontId="2" fillId="2" borderId="0" xfId="0" applyNumberFormat="1" applyFont="1" applyFill="1" applyBorder="1" applyAlignment="1" applyProtection="1">
      <alignment wrapText="1"/>
    </xf>
    <xf numFmtId="0" fontId="8" fillId="0" borderId="9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left"/>
    </xf>
    <xf numFmtId="0" fontId="8" fillId="0" borderId="8" xfId="0" applyFont="1" applyBorder="1" applyAlignment="1" applyProtection="1">
      <alignment horizontal="left"/>
    </xf>
    <xf numFmtId="0" fontId="2" fillId="2" borderId="14" xfId="0" applyFont="1" applyFill="1" applyBorder="1" applyAlignment="1" applyProtection="1"/>
    <xf numFmtId="0" fontId="12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4" xfId="0" applyFont="1" applyBorder="1"/>
    <xf numFmtId="0" fontId="15" fillId="3" borderId="0" xfId="0" applyFont="1" applyFill="1" applyBorder="1"/>
    <xf numFmtId="0" fontId="4" fillId="0" borderId="10" xfId="0" applyFont="1" applyBorder="1" applyAlignment="1">
      <alignment textRotation="90"/>
    </xf>
    <xf numFmtId="0" fontId="4" fillId="0" borderId="12" xfId="0" applyFont="1" applyBorder="1" applyAlignment="1">
      <alignment textRotation="90"/>
    </xf>
    <xf numFmtId="0" fontId="4" fillId="0" borderId="11" xfId="0" applyFont="1" applyBorder="1" applyAlignment="1">
      <alignment textRotation="90"/>
    </xf>
    <xf numFmtId="0" fontId="12" fillId="0" borderId="7" xfId="0" applyFont="1" applyBorder="1" applyAlignment="1">
      <alignment wrapText="1"/>
    </xf>
    <xf numFmtId="0" fontId="12" fillId="0" borderId="2" xfId="0" applyFont="1" applyBorder="1" applyAlignment="1"/>
    <xf numFmtId="0" fontId="4" fillId="3" borderId="7" xfId="0" applyFont="1" applyFill="1" applyBorder="1" applyAlignment="1" applyProtection="1">
      <protection locked="0"/>
    </xf>
    <xf numFmtId="0" fontId="4" fillId="0" borderId="6" xfId="0" applyFont="1" applyBorder="1" applyAlignment="1"/>
    <xf numFmtId="49" fontId="4" fillId="3" borderId="4" xfId="0" applyNumberFormat="1" applyFont="1" applyFill="1" applyBorder="1" applyAlignment="1" applyProtection="1">
      <protection locked="0"/>
    </xf>
    <xf numFmtId="0" fontId="4" fillId="3" borderId="6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4" fillId="3" borderId="5" xfId="0" applyFont="1" applyFill="1" applyBorder="1" applyAlignment="1" applyProtection="1">
      <protection locked="0"/>
    </xf>
    <xf numFmtId="0" fontId="12" fillId="3" borderId="2" xfId="0" applyFont="1" applyFill="1" applyBorder="1" applyAlignment="1" applyProtection="1">
      <protection locked="0"/>
    </xf>
    <xf numFmtId="0" fontId="12" fillId="3" borderId="3" xfId="0" applyFont="1" applyFill="1" applyBorder="1" applyAlignment="1" applyProtection="1"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protection locked="0"/>
    </xf>
    <xf numFmtId="0" fontId="4" fillId="3" borderId="8" xfId="0" applyFont="1" applyFill="1" applyBorder="1" applyAlignment="1" applyProtection="1">
      <protection locked="0"/>
    </xf>
    <xf numFmtId="0" fontId="12" fillId="0" borderId="7" xfId="0" applyFont="1" applyBorder="1" applyAlignment="1">
      <alignment horizontal="left"/>
    </xf>
    <xf numFmtId="0" fontId="13" fillId="3" borderId="7" xfId="0" applyFont="1" applyFill="1" applyBorder="1" applyAlignment="1" applyProtection="1">
      <alignment horizontal="left"/>
      <protection locked="0"/>
    </xf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" xfId="0" applyFont="1" applyBorder="1" applyAlignment="1">
      <alignment horizontal="left" vertical="top"/>
    </xf>
    <xf numFmtId="0" fontId="0" fillId="2" borderId="0" xfId="0" applyFill="1"/>
    <xf numFmtId="0" fontId="0" fillId="2" borderId="0" xfId="0" applyFill="1" applyBorder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43" fontId="24" fillId="2" borderId="0" xfId="5" applyFont="1" applyFill="1" applyProtection="1"/>
    <xf numFmtId="43" fontId="25" fillId="2" borderId="0" xfId="5" applyFont="1" applyFill="1" applyProtection="1"/>
    <xf numFmtId="43" fontId="22" fillId="2" borderId="0" xfId="5" applyFont="1" applyFill="1" applyProtection="1">
      <protection locked="0"/>
    </xf>
    <xf numFmtId="0" fontId="4" fillId="2" borderId="7" xfId="0" applyFont="1" applyFill="1" applyBorder="1" applyProtection="1"/>
    <xf numFmtId="0" fontId="4" fillId="2" borderId="0" xfId="0" applyFont="1" applyFill="1" applyProtection="1"/>
    <xf numFmtId="43" fontId="1" fillId="2" borderId="0" xfId="5" applyFont="1" applyFill="1" applyProtection="1"/>
    <xf numFmtId="0" fontId="0" fillId="0" borderId="0" xfId="0" applyAlignment="1" applyProtection="1">
      <protection locked="0"/>
    </xf>
    <xf numFmtId="0" fontId="13" fillId="0" borderId="10" xfId="0" applyFont="1" applyBorder="1" applyAlignment="1">
      <alignment horizontal="center" vertical="center" textRotation="90"/>
    </xf>
    <xf numFmtId="0" fontId="13" fillId="0" borderId="12" xfId="0" applyFont="1" applyBorder="1" applyAlignment="1">
      <alignment horizontal="center" vertical="center" textRotation="90"/>
    </xf>
    <xf numFmtId="0" fontId="13" fillId="0" borderId="11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 shrinkToFit="1"/>
    </xf>
    <xf numFmtId="0" fontId="4" fillId="0" borderId="12" xfId="0" applyFont="1" applyBorder="1" applyAlignment="1">
      <alignment horizontal="center" vertical="center" textRotation="90" shrinkToFit="1"/>
    </xf>
    <xf numFmtId="0" fontId="4" fillId="0" borderId="6" xfId="0" applyFont="1" applyBorder="1" applyAlignment="1">
      <alignment horizontal="center" vertical="center" textRotation="90" shrinkToFit="1"/>
    </xf>
    <xf numFmtId="0" fontId="4" fillId="0" borderId="11" xfId="0" applyFont="1" applyBorder="1" applyAlignment="1">
      <alignment horizontal="center" vertical="center" textRotation="90" shrinkToFit="1"/>
    </xf>
    <xf numFmtId="0" fontId="12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</cellXfs>
  <cellStyles count="6">
    <cellStyle name="Comma" xfId="5" builtinId="3"/>
    <cellStyle name="Currency" xfId="1" builtinId="4"/>
    <cellStyle name="Currency 2" xfId="2" xr:uid="{ACD8CB59-7E73-4DB2-A7FB-4F93DAE8A5D1}"/>
    <cellStyle name="Hyperlink" xfId="3" builtinId="8"/>
    <cellStyle name="Normal" xfId="0" builtinId="0"/>
    <cellStyle name="Normal 2" xfId="4" xr:uid="{324856C8-F403-4E1B-B8A5-6B161FF3A10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H15" lockText="1" noThreeD="1"/>
</file>

<file path=xl/ctrlProps/ctrlProp21.xml><?xml version="1.0" encoding="utf-8"?>
<formControlPr xmlns="http://schemas.microsoft.com/office/spreadsheetml/2009/9/main" objectType="CheckBox" fmlaLink="B20" noThreeD="1"/>
</file>

<file path=xl/ctrlProps/ctrlProp22.xml><?xml version="1.0" encoding="utf-8"?>
<formControlPr xmlns="http://schemas.microsoft.com/office/spreadsheetml/2009/9/main" objectType="CheckBox" fmlaLink="C20" noThreeD="1"/>
</file>

<file path=xl/ctrlProps/ctrlProp23.xml><?xml version="1.0" encoding="utf-8"?>
<formControlPr xmlns="http://schemas.microsoft.com/office/spreadsheetml/2009/9/main" objectType="CheckBox" fmlaLink="D20" noThreeD="1"/>
</file>

<file path=xl/ctrlProps/ctrlProp24.xml><?xml version="1.0" encoding="utf-8"?>
<formControlPr xmlns="http://schemas.microsoft.com/office/spreadsheetml/2009/9/main" objectType="CheckBox" fmlaLink="B28" noThreeD="1"/>
</file>

<file path=xl/ctrlProps/ctrlProp25.xml><?xml version="1.0" encoding="utf-8"?>
<formControlPr xmlns="http://schemas.microsoft.com/office/spreadsheetml/2009/9/main" objectType="CheckBox" fmlaLink="C28" lockText="1" noThreeD="1"/>
</file>

<file path=xl/ctrlProps/ctrlProp26.xml><?xml version="1.0" encoding="utf-8"?>
<formControlPr xmlns="http://schemas.microsoft.com/office/spreadsheetml/2009/9/main" objectType="CheckBox" fmlaLink="D28" lockText="1" noThreeD="1"/>
</file>

<file path=xl/ctrlProps/ctrlProp27.xml><?xml version="1.0" encoding="utf-8"?>
<formControlPr xmlns="http://schemas.microsoft.com/office/spreadsheetml/2009/9/main" objectType="CheckBox" fmlaLink="H31" lockText="1" noThreeD="1"/>
</file>

<file path=xl/ctrlProps/ctrlProp28.xml><?xml version="1.0" encoding="utf-8"?>
<formControlPr xmlns="http://schemas.microsoft.com/office/spreadsheetml/2009/9/main" objectType="CheckBox" fmlaLink="B36" noThreeD="1"/>
</file>

<file path=xl/ctrlProps/ctrlProp29.xml><?xml version="1.0" encoding="utf-8"?>
<formControlPr xmlns="http://schemas.microsoft.com/office/spreadsheetml/2009/9/main" objectType="CheckBox" fmlaLink="C3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D36" lockText="1" noThreeD="1"/>
</file>

<file path=xl/ctrlProps/ctrlProp31.xml><?xml version="1.0" encoding="utf-8"?>
<formControlPr xmlns="http://schemas.microsoft.com/office/spreadsheetml/2009/9/main" objectType="CheckBox" fmlaLink="B44" noThreeD="1"/>
</file>

<file path=xl/ctrlProps/ctrlProp32.xml><?xml version="1.0" encoding="utf-8"?>
<formControlPr xmlns="http://schemas.microsoft.com/office/spreadsheetml/2009/9/main" objectType="CheckBox" fmlaLink="C44" lockText="1" noThreeD="1"/>
</file>

<file path=xl/ctrlProps/ctrlProp33.xml><?xml version="1.0" encoding="utf-8"?>
<formControlPr xmlns="http://schemas.microsoft.com/office/spreadsheetml/2009/9/main" objectType="CheckBox" fmlaLink="D44" lockText="1" noThreeD="1"/>
</file>

<file path=xl/ctrlProps/ctrlProp34.xml><?xml version="1.0" encoding="utf-8"?>
<formControlPr xmlns="http://schemas.microsoft.com/office/spreadsheetml/2009/9/main" objectType="CheckBox" fmlaLink="H47" lockText="1" noThreeD="1"/>
</file>

<file path=xl/ctrlProps/ctrlProp35.xml><?xml version="1.0" encoding="utf-8"?>
<formControlPr xmlns="http://schemas.microsoft.com/office/spreadsheetml/2009/9/main" objectType="CheckBox" fmlaLink="B52" noThreeD="1"/>
</file>

<file path=xl/ctrlProps/ctrlProp36.xml><?xml version="1.0" encoding="utf-8"?>
<formControlPr xmlns="http://schemas.microsoft.com/office/spreadsheetml/2009/9/main" objectType="CheckBox" fmlaLink="C52" lockText="1" noThreeD="1"/>
</file>

<file path=xl/ctrlProps/ctrlProp37.xml><?xml version="1.0" encoding="utf-8"?>
<formControlPr xmlns="http://schemas.microsoft.com/office/spreadsheetml/2009/9/main" objectType="CheckBox" fmlaLink="D52" lockText="1" noThreeD="1"/>
</file>

<file path=xl/ctrlProps/ctrlProp38.xml><?xml version="1.0" encoding="utf-8"?>
<formControlPr xmlns="http://schemas.microsoft.com/office/spreadsheetml/2009/9/main" objectType="CheckBox" fmlaLink="H31" lockText="1" noThreeD="1"/>
</file>

<file path=xl/ctrlProps/ctrlProp39.xml><?xml version="1.0" encoding="utf-8"?>
<formControlPr xmlns="http://schemas.microsoft.com/office/spreadsheetml/2009/9/main" objectType="CheckBox" fmlaLink="H47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fmlaLink="H23" lockText="1" noThreeD="1"/>
</file>

<file path=xl/ctrlProps/ctrlProp41.xml><?xml version="1.0" encoding="utf-8"?>
<formControlPr xmlns="http://schemas.microsoft.com/office/spreadsheetml/2009/9/main" objectType="CheckBox" fmlaLink="H39" lockText="1" noThreeD="1"/>
</file>

<file path=xl/ctrlProps/ctrlProp42.xml><?xml version="1.0" encoding="utf-8"?>
<formControlPr xmlns="http://schemas.microsoft.com/office/spreadsheetml/2009/9/main" objectType="CheckBox" fmlaLink="H39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276225</xdr:colOff>
          <xdr:row>6</xdr:row>
          <xdr:rowOff>133350</xdr:rowOff>
        </xdr:from>
        <xdr:to>
          <xdr:col>9</xdr:col>
          <xdr:colOff>514350</xdr:colOff>
          <xdr:row>8</xdr:row>
          <xdr:rowOff>19050</xdr:rowOff>
        </xdr:to>
        <xdr:sp macro="" textlink="">
          <xdr:nvSpPr>
            <xdr:cNvPr id="2049" name="Check Box 1" descr="No check box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295275</xdr:colOff>
          <xdr:row>6</xdr:row>
          <xdr:rowOff>133350</xdr:rowOff>
        </xdr:from>
        <xdr:to>
          <xdr:col>8</xdr:col>
          <xdr:colOff>542925</xdr:colOff>
          <xdr:row>8</xdr:row>
          <xdr:rowOff>19050</xdr:rowOff>
        </xdr:to>
        <xdr:sp macro="" textlink="">
          <xdr:nvSpPr>
            <xdr:cNvPr id="2050" name="Check Box 2" descr="Yes check box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16</xdr:row>
          <xdr:rowOff>133350</xdr:rowOff>
        </xdr:from>
        <xdr:to>
          <xdr:col>4</xdr:col>
          <xdr:colOff>514350</xdr:colOff>
          <xdr:row>18</xdr:row>
          <xdr:rowOff>19050</xdr:rowOff>
        </xdr:to>
        <xdr:sp macro="" textlink="">
          <xdr:nvSpPr>
            <xdr:cNvPr id="2051" name="Check Box 3" descr="No Check box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295275</xdr:colOff>
          <xdr:row>16</xdr:row>
          <xdr:rowOff>133350</xdr:rowOff>
        </xdr:from>
        <xdr:to>
          <xdr:col>3</xdr:col>
          <xdr:colOff>542925</xdr:colOff>
          <xdr:row>18</xdr:row>
          <xdr:rowOff>19050</xdr:rowOff>
        </xdr:to>
        <xdr:sp macro="" textlink="">
          <xdr:nvSpPr>
            <xdr:cNvPr id="2052" name="Check Box 4" descr="Yes Check box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29</xdr:row>
          <xdr:rowOff>133350</xdr:rowOff>
        </xdr:from>
        <xdr:to>
          <xdr:col>1</xdr:col>
          <xdr:colOff>247650</xdr:colOff>
          <xdr:row>31</xdr:row>
          <xdr:rowOff>0</xdr:rowOff>
        </xdr:to>
        <xdr:sp macro="" textlink="">
          <xdr:nvSpPr>
            <xdr:cNvPr id="2053" name="Check Box 5" descr="No Registration Check box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485775</xdr:colOff>
          <xdr:row>29</xdr:row>
          <xdr:rowOff>133350</xdr:rowOff>
        </xdr:from>
        <xdr:to>
          <xdr:col>3</xdr:col>
          <xdr:colOff>85725</xdr:colOff>
          <xdr:row>31</xdr:row>
          <xdr:rowOff>0</xdr:rowOff>
        </xdr:to>
        <xdr:sp macro="" textlink="">
          <xdr:nvSpPr>
            <xdr:cNvPr id="2054" name="Check Box 6" descr="Claimed for Reimbursement check box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209550</xdr:colOff>
          <xdr:row>29</xdr:row>
          <xdr:rowOff>133350</xdr:rowOff>
        </xdr:from>
        <xdr:to>
          <xdr:col>6</xdr:col>
          <xdr:colOff>438150</xdr:colOff>
          <xdr:row>31</xdr:row>
          <xdr:rowOff>0</xdr:rowOff>
        </xdr:to>
        <xdr:sp macro="" textlink="">
          <xdr:nvSpPr>
            <xdr:cNvPr id="2055" name="Check Box 7" descr="Direct Paid by NSU check box&#10;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36</xdr:row>
          <xdr:rowOff>133350</xdr:rowOff>
        </xdr:from>
        <xdr:to>
          <xdr:col>1</xdr:col>
          <xdr:colOff>247650</xdr:colOff>
          <xdr:row>38</xdr:row>
          <xdr:rowOff>0</xdr:rowOff>
        </xdr:to>
        <xdr:sp macro="" textlink="">
          <xdr:nvSpPr>
            <xdr:cNvPr id="2056" name="Check Box 8" descr="No Lodging check box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485775</xdr:colOff>
          <xdr:row>36</xdr:row>
          <xdr:rowOff>133350</xdr:rowOff>
        </xdr:from>
        <xdr:to>
          <xdr:col>3</xdr:col>
          <xdr:colOff>85725</xdr:colOff>
          <xdr:row>38</xdr:row>
          <xdr:rowOff>0</xdr:rowOff>
        </xdr:to>
        <xdr:sp macro="" textlink="">
          <xdr:nvSpPr>
            <xdr:cNvPr id="2057" name="Check Box 9" descr="Claimed for Reimbursement check box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209550</xdr:colOff>
          <xdr:row>36</xdr:row>
          <xdr:rowOff>133350</xdr:rowOff>
        </xdr:from>
        <xdr:to>
          <xdr:col>6</xdr:col>
          <xdr:colOff>438150</xdr:colOff>
          <xdr:row>38</xdr:row>
          <xdr:rowOff>0</xdr:rowOff>
        </xdr:to>
        <xdr:sp macro="" textlink="">
          <xdr:nvSpPr>
            <xdr:cNvPr id="2058" name="Check Box 10" descr="Direct paid by NSU check box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19</xdr:row>
          <xdr:rowOff>133350</xdr:rowOff>
        </xdr:from>
        <xdr:to>
          <xdr:col>1</xdr:col>
          <xdr:colOff>247650</xdr:colOff>
          <xdr:row>21</xdr:row>
          <xdr:rowOff>0</xdr:rowOff>
        </xdr:to>
        <xdr:sp macro="" textlink="">
          <xdr:nvSpPr>
            <xdr:cNvPr id="2059" name="Check Box 11" descr="No airfare check box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485775</xdr:colOff>
          <xdr:row>19</xdr:row>
          <xdr:rowOff>133350</xdr:rowOff>
        </xdr:from>
        <xdr:to>
          <xdr:col>3</xdr:col>
          <xdr:colOff>85725</xdr:colOff>
          <xdr:row>21</xdr:row>
          <xdr:rowOff>0</xdr:rowOff>
        </xdr:to>
        <xdr:sp macro="" textlink="">
          <xdr:nvSpPr>
            <xdr:cNvPr id="2060" name="Check Box 12" descr="claimed for reimbursement check box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209550</xdr:colOff>
          <xdr:row>19</xdr:row>
          <xdr:rowOff>133350</xdr:rowOff>
        </xdr:from>
        <xdr:to>
          <xdr:col>6</xdr:col>
          <xdr:colOff>438150</xdr:colOff>
          <xdr:row>21</xdr:row>
          <xdr:rowOff>0</xdr:rowOff>
        </xdr:to>
        <xdr:sp macro="" textlink="">
          <xdr:nvSpPr>
            <xdr:cNvPr id="2061" name="Check Box 13" descr="Direct Paid by NSU check box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</xdr:colOff>
          <xdr:row>2</xdr:row>
          <xdr:rowOff>133350</xdr:rowOff>
        </xdr:from>
        <xdr:to>
          <xdr:col>6</xdr:col>
          <xdr:colOff>304800</xdr:colOff>
          <xdr:row>4</xdr:row>
          <xdr:rowOff>9525</xdr:rowOff>
        </xdr:to>
        <xdr:sp macro="" textlink="">
          <xdr:nvSpPr>
            <xdr:cNvPr id="2062" name="Check Box 14" descr="Out of State Check box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</xdr:row>
          <xdr:rowOff>133350</xdr:rowOff>
        </xdr:from>
        <xdr:to>
          <xdr:col>8</xdr:col>
          <xdr:colOff>323850</xdr:colOff>
          <xdr:row>4</xdr:row>
          <xdr:rowOff>19050</xdr:rowOff>
        </xdr:to>
        <xdr:sp macro="" textlink="">
          <xdr:nvSpPr>
            <xdr:cNvPr id="2063" name="Check Box 15" descr="In-State Check box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247650</xdr:colOff>
          <xdr:row>3</xdr:row>
          <xdr:rowOff>0</xdr:rowOff>
        </xdr:from>
        <xdr:to>
          <xdr:col>9</xdr:col>
          <xdr:colOff>95250</xdr:colOff>
          <xdr:row>4</xdr:row>
          <xdr:rowOff>57150</xdr:rowOff>
        </xdr:to>
        <xdr:sp macro="" textlink="">
          <xdr:nvSpPr>
            <xdr:cNvPr id="1025" name="Check Box 1" descr="State Employee No check box&#10;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228600</xdr:colOff>
          <xdr:row>3</xdr:row>
          <xdr:rowOff>123825</xdr:rowOff>
        </xdr:from>
        <xdr:to>
          <xdr:col>15</xdr:col>
          <xdr:colOff>476250</xdr:colOff>
          <xdr:row>5</xdr:row>
          <xdr:rowOff>47625</xdr:rowOff>
        </xdr:to>
        <xdr:sp macro="" textlink="">
          <xdr:nvSpPr>
            <xdr:cNvPr id="1026" name="Check Box 2" descr="Is car government owen no check box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323850</xdr:colOff>
          <xdr:row>3</xdr:row>
          <xdr:rowOff>123825</xdr:rowOff>
        </xdr:from>
        <xdr:to>
          <xdr:col>14</xdr:col>
          <xdr:colOff>581025</xdr:colOff>
          <xdr:row>5</xdr:row>
          <xdr:rowOff>47625</xdr:rowOff>
        </xdr:to>
        <xdr:sp macro="" textlink="">
          <xdr:nvSpPr>
            <xdr:cNvPr id="1027" name="Check Box 3" descr="Is car government owen yes check box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219075</xdr:colOff>
          <xdr:row>3</xdr:row>
          <xdr:rowOff>0</xdr:rowOff>
        </xdr:from>
        <xdr:to>
          <xdr:col>6</xdr:col>
          <xdr:colOff>428625</xdr:colOff>
          <xdr:row>4</xdr:row>
          <xdr:rowOff>57150</xdr:rowOff>
        </xdr:to>
        <xdr:sp macro="" textlink="">
          <xdr:nvSpPr>
            <xdr:cNvPr id="1028" name="Check Box 4" descr="State Employee Yes check box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14</xdr:row>
          <xdr:rowOff>0</xdr:rowOff>
        </xdr:from>
        <xdr:to>
          <xdr:col>4</xdr:col>
          <xdr:colOff>47625</xdr:colOff>
          <xdr:row>15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 Day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38100</xdr:rowOff>
        </xdr:from>
        <xdr:to>
          <xdr:col>2</xdr:col>
          <xdr:colOff>66675</xdr:colOff>
          <xdr:row>18</xdr:row>
          <xdr:rowOff>47625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Breakfast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76200</xdr:rowOff>
        </xdr:from>
        <xdr:to>
          <xdr:col>3</xdr:col>
          <xdr:colOff>180975</xdr:colOff>
          <xdr:row>18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Lunch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76200</xdr:rowOff>
        </xdr:from>
        <xdr:to>
          <xdr:col>4</xdr:col>
          <xdr:colOff>0</xdr:colOff>
          <xdr:row>18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Dinner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22</xdr:row>
          <xdr:rowOff>0</xdr:rowOff>
        </xdr:from>
        <xdr:to>
          <xdr:col>3</xdr:col>
          <xdr:colOff>800100</xdr:colOff>
          <xdr:row>23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38100</xdr:rowOff>
        </xdr:from>
        <xdr:to>
          <xdr:col>2</xdr:col>
          <xdr:colOff>66675</xdr:colOff>
          <xdr:row>26</xdr:row>
          <xdr:rowOff>47625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Breakfast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76200</xdr:rowOff>
        </xdr:from>
        <xdr:to>
          <xdr:col>3</xdr:col>
          <xdr:colOff>180975</xdr:colOff>
          <xdr:row>26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76200</xdr:rowOff>
        </xdr:from>
        <xdr:to>
          <xdr:col>4</xdr:col>
          <xdr:colOff>0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Dinner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30</xdr:row>
          <xdr:rowOff>0</xdr:rowOff>
        </xdr:from>
        <xdr:to>
          <xdr:col>3</xdr:col>
          <xdr:colOff>800100</xdr:colOff>
          <xdr:row>31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38100</xdr:rowOff>
        </xdr:from>
        <xdr:to>
          <xdr:col>2</xdr:col>
          <xdr:colOff>66675</xdr:colOff>
          <xdr:row>34</xdr:row>
          <xdr:rowOff>66675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Breakfast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76200</xdr:rowOff>
        </xdr:from>
        <xdr:to>
          <xdr:col>3</xdr:col>
          <xdr:colOff>180975</xdr:colOff>
          <xdr:row>34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76200</xdr:rowOff>
        </xdr:from>
        <xdr:to>
          <xdr:col>4</xdr:col>
          <xdr:colOff>0</xdr:colOff>
          <xdr:row>34</xdr:row>
          <xdr:rowOff>19050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Dinner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38</xdr:row>
          <xdr:rowOff>0</xdr:rowOff>
        </xdr:from>
        <xdr:to>
          <xdr:col>3</xdr:col>
          <xdr:colOff>800100</xdr:colOff>
          <xdr:row>39</xdr:row>
          <xdr:rowOff>19050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38100</xdr:rowOff>
        </xdr:from>
        <xdr:to>
          <xdr:col>2</xdr:col>
          <xdr:colOff>66675</xdr:colOff>
          <xdr:row>42</xdr:row>
          <xdr:rowOff>47625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Breakfast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76200</xdr:rowOff>
        </xdr:from>
        <xdr:to>
          <xdr:col>3</xdr:col>
          <xdr:colOff>180975</xdr:colOff>
          <xdr:row>42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76200</xdr:rowOff>
        </xdr:from>
        <xdr:to>
          <xdr:col>4</xdr:col>
          <xdr:colOff>0</xdr:colOff>
          <xdr:row>42</xdr:row>
          <xdr:rowOff>9525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Dinner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45</xdr:row>
          <xdr:rowOff>152400</xdr:rowOff>
        </xdr:from>
        <xdr:to>
          <xdr:col>3</xdr:col>
          <xdr:colOff>800100</xdr:colOff>
          <xdr:row>46</xdr:row>
          <xdr:rowOff>171450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48</xdr:row>
          <xdr:rowOff>38100</xdr:rowOff>
        </xdr:from>
        <xdr:to>
          <xdr:col>2</xdr:col>
          <xdr:colOff>66675</xdr:colOff>
          <xdr:row>50</xdr:row>
          <xdr:rowOff>57150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Breakfast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76200</xdr:rowOff>
        </xdr:from>
        <xdr:to>
          <xdr:col>3</xdr:col>
          <xdr:colOff>180975</xdr:colOff>
          <xdr:row>50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76200</xdr:rowOff>
        </xdr:from>
        <xdr:to>
          <xdr:col>4</xdr:col>
          <xdr:colOff>0</xdr:colOff>
          <xdr:row>50</xdr:row>
          <xdr:rowOff>19050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Dinner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30</xdr:row>
          <xdr:rowOff>0</xdr:rowOff>
        </xdr:from>
        <xdr:to>
          <xdr:col>3</xdr:col>
          <xdr:colOff>800100</xdr:colOff>
          <xdr:row>31</xdr:row>
          <xdr:rowOff>19050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38</xdr:row>
          <xdr:rowOff>0</xdr:rowOff>
        </xdr:from>
        <xdr:to>
          <xdr:col>3</xdr:col>
          <xdr:colOff>800100</xdr:colOff>
          <xdr:row>39</xdr:row>
          <xdr:rowOff>19050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 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46</xdr:row>
          <xdr:rowOff>0</xdr:rowOff>
        </xdr:from>
        <xdr:to>
          <xdr:col>3</xdr:col>
          <xdr:colOff>800100</xdr:colOff>
          <xdr:row>47</xdr:row>
          <xdr:rowOff>19050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Travel Day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SU%20Travel%20Voucher_With%20Mileage%20Tab%20FY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ucher"/>
      <sheetName val="Mileage Worksheet"/>
    </sheetNames>
    <sheetDataSet>
      <sheetData sheetId="0">
        <row r="10">
          <cell r="H10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https://www.google.com/maps" TargetMode="External"/><Relationship Id="rId21" Type="http://schemas.openxmlformats.org/officeDocument/2006/relationships/ctrlProp" Target="../ctrlProps/ctrlProp14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http://www.gsa.gov/portal/category/21287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https://offices.nsuok.edu/businessfinance/AccountsPayable/Travel.aspx?_ga=2.169005921.1919039592.1695052793-181474021.1604431495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26" Type="http://schemas.openxmlformats.org/officeDocument/2006/relationships/ctrlProp" Target="../ctrlProps/ctrlProp42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5" Type="http://schemas.openxmlformats.org/officeDocument/2006/relationships/ctrlProp" Target="../ctrlProps/ctrlProp4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E8D5-D7AB-47EE-B015-F703497A5BD1}">
  <sheetPr>
    <pageSetUpPr fitToPage="1"/>
  </sheetPr>
  <dimension ref="A1:L64"/>
  <sheetViews>
    <sheetView showGridLines="0" tabSelected="1" zoomScaleNormal="100" zoomScalePageLayoutView="85" workbookViewId="0">
      <selection activeCell="J21" sqref="J21"/>
    </sheetView>
  </sheetViews>
  <sheetFormatPr defaultRowHeight="15" x14ac:dyDescent="0.25"/>
  <cols>
    <col min="1" max="1" width="2.85546875" style="8" customWidth="1"/>
    <col min="2" max="2" width="11" style="8" customWidth="1"/>
    <col min="3" max="3" width="11.28515625" style="8" customWidth="1"/>
    <col min="4" max="4" width="11.42578125" style="8" customWidth="1"/>
    <col min="5" max="6" width="12.28515625" style="8" customWidth="1"/>
    <col min="7" max="7" width="12" style="8" customWidth="1"/>
    <col min="8" max="8" width="9.7109375" style="8" customWidth="1"/>
    <col min="9" max="9" width="14.42578125" style="8" customWidth="1"/>
    <col min="10" max="10" width="10.7109375" style="8" customWidth="1"/>
    <col min="11" max="11" width="5.28515625" style="8" customWidth="1"/>
    <col min="12" max="12" width="9.5703125" style="8" bestFit="1" customWidth="1"/>
  </cols>
  <sheetData>
    <row r="1" spans="1:12" x14ac:dyDescent="0.25">
      <c r="B1" s="266" t="s">
        <v>39</v>
      </c>
      <c r="C1" s="267"/>
      <c r="D1" s="266"/>
      <c r="E1" s="8" t="s">
        <v>127</v>
      </c>
      <c r="F1" s="52"/>
      <c r="I1" s="266" t="s">
        <v>15</v>
      </c>
      <c r="J1" s="266"/>
    </row>
    <row r="2" spans="1:12" x14ac:dyDescent="0.25">
      <c r="C2" s="53"/>
      <c r="D2" s="53"/>
      <c r="E2" s="53" t="s">
        <v>4</v>
      </c>
      <c r="F2" s="53"/>
      <c r="G2" s="53"/>
      <c r="H2" s="53"/>
      <c r="I2" s="53"/>
      <c r="J2" s="53"/>
    </row>
    <row r="3" spans="1:12" x14ac:dyDescent="0.25">
      <c r="C3" s="182"/>
      <c r="E3" s="182" t="s">
        <v>40</v>
      </c>
      <c r="F3" s="182"/>
      <c r="G3" s="182"/>
      <c r="H3" s="182"/>
      <c r="I3" s="182"/>
      <c r="J3" s="8" t="s">
        <v>41</v>
      </c>
    </row>
    <row r="4" spans="1:12" x14ac:dyDescent="0.25">
      <c r="A4"/>
      <c r="B4" s="54" t="s">
        <v>42</v>
      </c>
      <c r="C4"/>
      <c r="D4"/>
      <c r="E4"/>
      <c r="F4" s="8" t="s">
        <v>43</v>
      </c>
      <c r="G4" s="55"/>
      <c r="H4" s="8" t="s">
        <v>44</v>
      </c>
      <c r="I4" s="56" t="s">
        <v>45</v>
      </c>
      <c r="J4" s="57"/>
    </row>
    <row r="5" spans="1:12" x14ac:dyDescent="0.25">
      <c r="B5" s="265" t="s">
        <v>46</v>
      </c>
      <c r="C5" s="265"/>
      <c r="D5" s="265"/>
      <c r="E5" s="265"/>
      <c r="F5" s="265"/>
      <c r="G5" s="265"/>
      <c r="H5" s="265"/>
      <c r="I5" s="265"/>
      <c r="J5" s="265"/>
    </row>
    <row r="6" spans="1:12" x14ac:dyDescent="0.25">
      <c r="B6" s="118"/>
      <c r="C6" s="118"/>
      <c r="D6" s="118"/>
      <c r="E6" s="118"/>
      <c r="F6" s="118"/>
      <c r="G6" s="118"/>
      <c r="H6" s="118"/>
      <c r="I6" s="118"/>
      <c r="J6" s="118"/>
    </row>
    <row r="7" spans="1:12" ht="15" customHeight="1" x14ac:dyDescent="0.25">
      <c r="A7" s="301" t="s">
        <v>47</v>
      </c>
      <c r="B7" s="8" t="s">
        <v>0</v>
      </c>
      <c r="C7" s="181"/>
      <c r="D7" s="181"/>
      <c r="E7" s="181"/>
      <c r="F7" s="181"/>
      <c r="H7" s="58" t="s">
        <v>5</v>
      </c>
      <c r="I7" s="276"/>
      <c r="J7" s="276"/>
    </row>
    <row r="8" spans="1:12" x14ac:dyDescent="0.25">
      <c r="A8" s="302"/>
      <c r="B8" s="8" t="s">
        <v>48</v>
      </c>
      <c r="D8" s="181"/>
      <c r="E8" s="181"/>
      <c r="F8" s="59"/>
      <c r="H8" s="60" t="s">
        <v>49</v>
      </c>
      <c r="I8" s="55" t="s">
        <v>50</v>
      </c>
      <c r="J8" s="56" t="s">
        <v>51</v>
      </c>
      <c r="K8" s="61">
        <v>2131</v>
      </c>
    </row>
    <row r="9" spans="1:12" x14ac:dyDescent="0.25">
      <c r="A9" s="302"/>
      <c r="B9" s="275" t="s">
        <v>52</v>
      </c>
      <c r="C9" s="62"/>
      <c r="D9" s="183"/>
      <c r="E9" s="183"/>
      <c r="F9" s="183"/>
      <c r="G9" s="183"/>
      <c r="H9" s="183"/>
      <c r="I9" s="183"/>
      <c r="J9" s="183"/>
    </row>
    <row r="10" spans="1:12" x14ac:dyDescent="0.25">
      <c r="A10" s="302"/>
      <c r="B10" s="62" t="s">
        <v>53</v>
      </c>
      <c r="C10" s="181"/>
      <c r="D10" s="183"/>
      <c r="E10" s="63" t="s">
        <v>1</v>
      </c>
      <c r="F10" s="64"/>
      <c r="G10" s="65" t="s">
        <v>2</v>
      </c>
      <c r="H10" s="66"/>
      <c r="I10" s="8" t="s">
        <v>3</v>
      </c>
      <c r="J10" s="57"/>
    </row>
    <row r="11" spans="1:12" x14ac:dyDescent="0.25">
      <c r="A11" s="302"/>
      <c r="B11" s="8" t="s">
        <v>54</v>
      </c>
      <c r="E11" s="183"/>
      <c r="F11" s="183"/>
      <c r="G11" s="183"/>
      <c r="H11" s="183"/>
      <c r="I11" s="183"/>
      <c r="J11" s="183"/>
    </row>
    <row r="12" spans="1:12" x14ac:dyDescent="0.25">
      <c r="A12" s="302"/>
      <c r="B12" s="8" t="s">
        <v>55</v>
      </c>
      <c r="C12" s="183"/>
      <c r="D12" s="183"/>
      <c r="E12" s="183"/>
      <c r="F12" s="183"/>
      <c r="G12" s="8" t="s">
        <v>56</v>
      </c>
      <c r="H12" s="181"/>
      <c r="I12" s="181"/>
      <c r="J12" s="181"/>
    </row>
    <row r="13" spans="1:12" x14ac:dyDescent="0.25">
      <c r="A13" s="302"/>
      <c r="B13" s="67"/>
      <c r="D13" s="273" t="s">
        <v>57</v>
      </c>
      <c r="E13" s="273"/>
      <c r="F13" s="273"/>
      <c r="I13" s="184" t="s">
        <v>58</v>
      </c>
      <c r="J13" s="184"/>
    </row>
    <row r="14" spans="1:12" x14ac:dyDescent="0.25">
      <c r="A14" s="302"/>
      <c r="B14" s="8" t="s">
        <v>59</v>
      </c>
      <c r="D14" s="68"/>
    </row>
    <row r="15" spans="1:12" x14ac:dyDescent="0.25">
      <c r="A15" s="302"/>
      <c r="B15" s="8" t="s">
        <v>60</v>
      </c>
      <c r="D15" s="69"/>
      <c r="F15" s="70"/>
      <c r="G15" s="71" t="s">
        <v>61</v>
      </c>
      <c r="H15" s="72"/>
    </row>
    <row r="16" spans="1:12" x14ac:dyDescent="0.25">
      <c r="A16" s="303"/>
      <c r="B16" s="73"/>
      <c r="C16" s="73"/>
      <c r="D16" s="73"/>
      <c r="E16" s="74"/>
      <c r="F16" s="272"/>
      <c r="G16" s="272"/>
      <c r="H16" s="272"/>
      <c r="I16" s="272"/>
      <c r="J16" s="272"/>
      <c r="K16" s="73"/>
      <c r="L16" s="73"/>
    </row>
    <row r="17" spans="1:12" x14ac:dyDescent="0.25">
      <c r="A17" s="269"/>
      <c r="B17" s="75" t="s">
        <v>62</v>
      </c>
      <c r="D17" s="265" t="s">
        <v>133</v>
      </c>
      <c r="E17" s="265"/>
      <c r="F17" s="265"/>
      <c r="H17" s="76" t="s">
        <v>63</v>
      </c>
      <c r="I17" s="77"/>
      <c r="J17" s="78"/>
    </row>
    <row r="18" spans="1:12" x14ac:dyDescent="0.25">
      <c r="A18" s="270"/>
      <c r="B18" s="8" t="s">
        <v>64</v>
      </c>
      <c r="D18" s="55" t="s">
        <v>50</v>
      </c>
      <c r="E18" s="56" t="s">
        <v>51</v>
      </c>
      <c r="F18" s="79"/>
      <c r="G18" s="79" t="s">
        <v>65</v>
      </c>
      <c r="H18" s="80"/>
      <c r="J18" s="78"/>
      <c r="K18" s="81" t="s">
        <v>66</v>
      </c>
      <c r="L18" s="81" t="s">
        <v>67</v>
      </c>
    </row>
    <row r="19" spans="1:12" x14ac:dyDescent="0.25">
      <c r="A19" s="270"/>
      <c r="B19" s="8" t="s">
        <v>68</v>
      </c>
      <c r="C19" s="82"/>
      <c r="D19" s="201"/>
      <c r="G19" s="58" t="s">
        <v>69</v>
      </c>
      <c r="H19" s="201">
        <f>Mileage!O36</f>
        <v>0</v>
      </c>
      <c r="I19" s="83"/>
      <c r="J19" s="202">
        <f>($D$19+$H$19)*0.725</f>
        <v>0</v>
      </c>
      <c r="K19" s="84">
        <v>2111</v>
      </c>
      <c r="L19" s="84">
        <v>2121</v>
      </c>
    </row>
    <row r="20" spans="1:12" x14ac:dyDescent="0.25">
      <c r="A20" s="270"/>
      <c r="B20" s="75" t="s">
        <v>70</v>
      </c>
      <c r="C20" s="82"/>
      <c r="D20" s="85"/>
      <c r="I20" s="83"/>
      <c r="J20" s="86"/>
      <c r="K20" s="84"/>
      <c r="L20" s="84"/>
    </row>
    <row r="21" spans="1:12" x14ac:dyDescent="0.25">
      <c r="A21" s="270"/>
      <c r="B21" s="268" t="s">
        <v>71</v>
      </c>
      <c r="C21" s="88"/>
      <c r="D21" s="89" t="s">
        <v>72</v>
      </c>
      <c r="E21" s="55"/>
      <c r="F21" s="57"/>
      <c r="G21" s="55"/>
      <c r="H21" s="90" t="s">
        <v>73</v>
      </c>
      <c r="I21" s="57"/>
      <c r="J21" s="203">
        <f>F21</f>
        <v>0</v>
      </c>
      <c r="K21" s="84"/>
      <c r="L21" s="84">
        <v>2122</v>
      </c>
    </row>
    <row r="22" spans="1:12" x14ac:dyDescent="0.25">
      <c r="A22" s="271"/>
      <c r="B22" s="92"/>
      <c r="C22" s="91"/>
      <c r="D22" s="92"/>
      <c r="E22" s="91"/>
      <c r="F22" s="91"/>
      <c r="G22" s="93"/>
      <c r="H22" s="93" t="s">
        <v>125</v>
      </c>
      <c r="I22" s="93"/>
      <c r="J22" s="73"/>
      <c r="K22" s="84"/>
      <c r="L22" s="84"/>
    </row>
    <row r="23" spans="1:12" ht="15.75" customHeight="1" x14ac:dyDescent="0.25">
      <c r="A23" s="309" t="s">
        <v>75</v>
      </c>
      <c r="B23" s="75" t="s">
        <v>75</v>
      </c>
      <c r="D23" s="94"/>
      <c r="E23" s="78" t="s">
        <v>106</v>
      </c>
      <c r="F23" s="78" t="s">
        <v>122</v>
      </c>
      <c r="G23" s="78" t="s">
        <v>123</v>
      </c>
      <c r="H23" s="78" t="s">
        <v>111</v>
      </c>
      <c r="I23" s="78" t="s">
        <v>124</v>
      </c>
      <c r="J23" s="72"/>
      <c r="K23" s="84"/>
      <c r="L23" s="84"/>
    </row>
    <row r="24" spans="1:12" x14ac:dyDescent="0.25">
      <c r="A24" s="309"/>
      <c r="B24" s="8" t="s">
        <v>121</v>
      </c>
      <c r="E24" s="204">
        <f>'Per Diem Calculator'!B9</f>
        <v>0</v>
      </c>
      <c r="F24" s="204">
        <f>'Per Diem Calculator'!B10</f>
        <v>0</v>
      </c>
      <c r="G24" s="204">
        <f>'Per Diem Calculator'!B11</f>
        <v>0</v>
      </c>
      <c r="H24" s="204">
        <f>'Per Diem Calculator'!B12</f>
        <v>0</v>
      </c>
      <c r="I24" s="204">
        <f>'Per Diem Calculator'!B13</f>
        <v>0</v>
      </c>
      <c r="J24" s="170"/>
      <c r="K24" s="84">
        <v>2112</v>
      </c>
      <c r="L24" s="84">
        <v>2123</v>
      </c>
    </row>
    <row r="25" spans="1:12" x14ac:dyDescent="0.25">
      <c r="A25" s="309"/>
      <c r="B25" s="8" t="s">
        <v>120</v>
      </c>
      <c r="F25" s="168"/>
      <c r="G25" s="168"/>
      <c r="H25" s="97"/>
      <c r="J25" s="169"/>
      <c r="K25" s="167"/>
      <c r="L25" s="167"/>
    </row>
    <row r="26" spans="1:12" x14ac:dyDescent="0.25">
      <c r="A26" s="310"/>
      <c r="B26" s="98" t="s">
        <v>76</v>
      </c>
      <c r="C26" s="73"/>
      <c r="D26" s="73"/>
      <c r="E26" s="73"/>
      <c r="F26" s="99"/>
      <c r="G26" s="96">
        <v>1</v>
      </c>
      <c r="H26" s="99"/>
      <c r="I26" s="73"/>
      <c r="J26" s="100"/>
      <c r="K26" s="84"/>
      <c r="L26" s="84"/>
    </row>
    <row r="27" spans="1:12" x14ac:dyDescent="0.25">
      <c r="A27" s="304" t="s">
        <v>77</v>
      </c>
      <c r="B27" s="75" t="s">
        <v>78</v>
      </c>
      <c r="K27" s="84"/>
      <c r="L27" s="84"/>
    </row>
    <row r="28" spans="1:12" x14ac:dyDescent="0.25">
      <c r="A28" s="305"/>
      <c r="B28" s="98" t="s">
        <v>79</v>
      </c>
      <c r="C28" s="73"/>
      <c r="D28" s="73"/>
      <c r="E28" s="100"/>
      <c r="F28" s="57"/>
      <c r="G28" s="73"/>
      <c r="H28" s="100"/>
      <c r="I28" s="73"/>
      <c r="J28" s="205">
        <f>F28</f>
        <v>0</v>
      </c>
      <c r="K28" s="84">
        <v>2113</v>
      </c>
      <c r="L28" s="84">
        <v>2124</v>
      </c>
    </row>
    <row r="29" spans="1:12" x14ac:dyDescent="0.25">
      <c r="A29" s="305"/>
      <c r="B29" s="75" t="s">
        <v>80</v>
      </c>
      <c r="E29" s="101"/>
      <c r="F29" s="102"/>
      <c r="G29" s="102"/>
      <c r="H29" s="86"/>
      <c r="K29" s="84"/>
      <c r="L29" s="84"/>
    </row>
    <row r="30" spans="1:12" x14ac:dyDescent="0.25">
      <c r="A30" s="305"/>
      <c r="B30" s="8" t="s">
        <v>81</v>
      </c>
      <c r="E30" s="101"/>
      <c r="F30" s="102"/>
      <c r="G30" s="102"/>
      <c r="H30" s="86"/>
      <c r="K30" s="84"/>
      <c r="L30" s="84"/>
    </row>
    <row r="31" spans="1:12" x14ac:dyDescent="0.25">
      <c r="A31" s="306"/>
      <c r="B31" s="87" t="s">
        <v>82</v>
      </c>
      <c r="C31" s="55"/>
      <c r="D31" s="89" t="s">
        <v>72</v>
      </c>
      <c r="E31" s="55"/>
      <c r="F31" s="57"/>
      <c r="G31" s="55"/>
      <c r="H31" s="90" t="s">
        <v>73</v>
      </c>
      <c r="I31" s="57"/>
      <c r="J31" s="103"/>
      <c r="K31" s="84"/>
      <c r="L31" s="84"/>
    </row>
    <row r="32" spans="1:12" x14ac:dyDescent="0.25">
      <c r="A32" s="306"/>
      <c r="B32" s="104"/>
      <c r="C32" s="82"/>
      <c r="D32" s="105"/>
      <c r="E32" s="82"/>
      <c r="F32" s="106"/>
      <c r="G32" s="82"/>
      <c r="H32" s="107"/>
      <c r="I32" s="108" t="s">
        <v>74</v>
      </c>
      <c r="J32" s="103"/>
      <c r="K32" s="84"/>
      <c r="L32" s="84"/>
    </row>
    <row r="33" spans="1:12" x14ac:dyDescent="0.25">
      <c r="A33" s="305"/>
      <c r="B33" s="8" t="s">
        <v>28</v>
      </c>
      <c r="C33" s="109"/>
      <c r="D33" s="86"/>
      <c r="F33" s="206">
        <f>Mileage!P36</f>
        <v>0</v>
      </c>
      <c r="G33" s="82"/>
      <c r="H33" s="86"/>
      <c r="K33" s="84"/>
      <c r="L33" s="84"/>
    </row>
    <row r="34" spans="1:12" x14ac:dyDescent="0.25">
      <c r="A34" s="305"/>
      <c r="B34" s="8" t="s">
        <v>83</v>
      </c>
      <c r="C34" s="109"/>
      <c r="D34" s="86"/>
      <c r="F34" s="111"/>
      <c r="G34" s="82"/>
      <c r="H34" s="86"/>
      <c r="I34" s="60"/>
      <c r="K34" s="84"/>
      <c r="L34" s="84"/>
    </row>
    <row r="35" spans="1:12" x14ac:dyDescent="0.25">
      <c r="A35" s="305"/>
      <c r="B35" s="8" t="s">
        <v>84</v>
      </c>
      <c r="C35" s="86"/>
      <c r="F35" s="111"/>
      <c r="G35" s="109"/>
      <c r="H35" s="86"/>
      <c r="I35" s="112"/>
      <c r="J35" s="86"/>
      <c r="K35" s="84"/>
      <c r="L35" s="84"/>
    </row>
    <row r="36" spans="1:12" x14ac:dyDescent="0.25">
      <c r="A36" s="305"/>
      <c r="B36" s="98" t="s">
        <v>85</v>
      </c>
      <c r="C36" s="100"/>
      <c r="D36" s="73"/>
      <c r="E36" s="73"/>
      <c r="F36" s="110"/>
      <c r="G36" s="113"/>
      <c r="H36" s="100"/>
      <c r="I36" s="114"/>
      <c r="J36" s="205">
        <f>F31+F33+F34+F35+F36</f>
        <v>0</v>
      </c>
      <c r="K36" s="84">
        <v>2114</v>
      </c>
      <c r="L36" s="84">
        <v>2125</v>
      </c>
    </row>
    <row r="37" spans="1:12" x14ac:dyDescent="0.25">
      <c r="A37" s="305"/>
      <c r="B37" s="75" t="s">
        <v>86</v>
      </c>
      <c r="C37" s="308" t="s">
        <v>87</v>
      </c>
      <c r="D37" s="308"/>
      <c r="E37" s="308"/>
      <c r="F37" s="95" t="s">
        <v>88</v>
      </c>
      <c r="H37" s="67"/>
      <c r="I37" s="67"/>
      <c r="K37" s="84"/>
      <c r="L37" s="84"/>
    </row>
    <row r="38" spans="1:12" x14ac:dyDescent="0.25">
      <c r="A38" s="305"/>
      <c r="B38" s="87" t="s">
        <v>89</v>
      </c>
      <c r="C38" s="55"/>
      <c r="D38" s="89" t="s">
        <v>72</v>
      </c>
      <c r="E38" s="55"/>
      <c r="F38" s="115"/>
      <c r="G38" s="55"/>
      <c r="H38" s="90" t="s">
        <v>73</v>
      </c>
      <c r="I38" s="57"/>
      <c r="J38" s="202">
        <f>F38</f>
        <v>0</v>
      </c>
      <c r="K38" s="84">
        <v>2115</v>
      </c>
      <c r="L38" s="84">
        <v>2126</v>
      </c>
    </row>
    <row r="39" spans="1:12" x14ac:dyDescent="0.25">
      <c r="A39" s="305"/>
      <c r="B39" s="104"/>
      <c r="C39" s="82"/>
      <c r="D39" s="105"/>
      <c r="E39" s="82"/>
      <c r="F39" s="116"/>
      <c r="G39" s="82"/>
      <c r="H39" s="107"/>
      <c r="I39" s="108" t="s">
        <v>74</v>
      </c>
      <c r="J39" s="86"/>
      <c r="K39" s="109"/>
      <c r="L39" s="82"/>
    </row>
    <row r="40" spans="1:12" ht="15.75" thickBot="1" x14ac:dyDescent="0.3">
      <c r="A40" s="307"/>
      <c r="B40" s="117"/>
      <c r="C40" s="118"/>
      <c r="D40" s="118"/>
      <c r="E40" s="118"/>
      <c r="F40" s="118"/>
      <c r="G40" s="118"/>
      <c r="H40" s="118" t="s">
        <v>90</v>
      </c>
      <c r="I40" s="70"/>
      <c r="J40" s="70"/>
    </row>
    <row r="41" spans="1:12" ht="15.75" thickBot="1" x14ac:dyDescent="0.3">
      <c r="A41" s="61"/>
      <c r="B41" s="119" t="s">
        <v>91</v>
      </c>
      <c r="I41" s="120" t="s">
        <v>92</v>
      </c>
      <c r="J41" s="121">
        <f>J38+J36+J28+J24+J21+J19</f>
        <v>0</v>
      </c>
    </row>
    <row r="42" spans="1:12" x14ac:dyDescent="0.25">
      <c r="G42" s="70"/>
      <c r="I42" s="70"/>
    </row>
    <row r="43" spans="1:12" x14ac:dyDescent="0.25">
      <c r="B43" s="122" t="s">
        <v>93</v>
      </c>
      <c r="C43" s="286"/>
      <c r="D43" s="286"/>
      <c r="E43" s="286"/>
      <c r="F43" s="123" t="s">
        <v>94</v>
      </c>
      <c r="G43" s="124"/>
      <c r="H43" s="123" t="s">
        <v>37</v>
      </c>
      <c r="I43" s="125"/>
    </row>
    <row r="45" spans="1:12" x14ac:dyDescent="0.25">
      <c r="A45" s="61"/>
      <c r="B45" s="61"/>
      <c r="C45" s="61"/>
      <c r="D45" s="61"/>
      <c r="E45" s="61"/>
      <c r="F45" s="61"/>
      <c r="G45" s="126" t="s">
        <v>95</v>
      </c>
      <c r="H45" s="280"/>
      <c r="I45" s="280"/>
      <c r="J45" s="281"/>
      <c r="K45" s="61"/>
      <c r="L45" s="61"/>
    </row>
    <row r="46" spans="1:12" x14ac:dyDescent="0.25">
      <c r="A46" s="127" t="s">
        <v>96</v>
      </c>
      <c r="B46" s="285">
        <f>C7</f>
        <v>0</v>
      </c>
      <c r="C46" s="285"/>
      <c r="D46" s="61" t="s">
        <v>97</v>
      </c>
      <c r="G46" s="277"/>
      <c r="H46" s="278"/>
      <c r="I46" s="278"/>
      <c r="J46" s="279"/>
      <c r="K46" s="61"/>
      <c r="L46" s="61"/>
    </row>
    <row r="47" spans="1:12" x14ac:dyDescent="0.25">
      <c r="B47" s="61" t="s">
        <v>98</v>
      </c>
      <c r="G47" s="277"/>
      <c r="H47" s="278"/>
      <c r="I47" s="278"/>
      <c r="J47" s="279"/>
      <c r="K47" s="61"/>
      <c r="L47" s="61"/>
    </row>
    <row r="48" spans="1:12" x14ac:dyDescent="0.25">
      <c r="B48" s="61" t="s">
        <v>99</v>
      </c>
      <c r="G48" s="282"/>
      <c r="H48" s="278"/>
      <c r="I48" s="278"/>
      <c r="J48" s="279"/>
      <c r="K48" s="61"/>
      <c r="L48" s="61"/>
    </row>
    <row r="49" spans="1:12" x14ac:dyDescent="0.25">
      <c r="A49" s="61"/>
      <c r="B49" s="61" t="s">
        <v>100</v>
      </c>
      <c r="C49" s="61"/>
      <c r="D49" s="61"/>
      <c r="E49" s="61"/>
      <c r="F49" s="61"/>
      <c r="G49" s="277"/>
      <c r="H49" s="278"/>
      <c r="I49" s="278"/>
      <c r="J49" s="279"/>
      <c r="K49" s="61"/>
      <c r="L49" s="61"/>
    </row>
    <row r="50" spans="1:12" x14ac:dyDescent="0.25">
      <c r="A50" s="61"/>
      <c r="B50" s="61"/>
      <c r="C50" s="61"/>
      <c r="D50" s="61"/>
      <c r="E50" s="61"/>
      <c r="F50" s="61"/>
      <c r="G50" s="277"/>
      <c r="H50" s="278"/>
      <c r="I50" s="278"/>
      <c r="J50" s="279"/>
    </row>
    <row r="51" spans="1:12" x14ac:dyDescent="0.25">
      <c r="A51" s="61"/>
      <c r="B51" s="128"/>
      <c r="C51" s="128"/>
      <c r="D51" s="128"/>
      <c r="E51" s="128"/>
      <c r="F51" s="61"/>
      <c r="G51" s="277"/>
      <c r="H51" s="278"/>
      <c r="I51" s="278"/>
      <c r="J51" s="279"/>
      <c r="K51" s="61"/>
      <c r="L51" s="61"/>
    </row>
    <row r="52" spans="1:12" x14ac:dyDescent="0.25">
      <c r="A52" s="61"/>
      <c r="B52" s="61" t="s">
        <v>36</v>
      </c>
      <c r="C52" s="61"/>
      <c r="D52" s="61"/>
      <c r="E52" s="127" t="s">
        <v>37</v>
      </c>
      <c r="F52" s="61"/>
      <c r="G52" s="277"/>
      <c r="H52" s="278"/>
      <c r="I52" s="278"/>
      <c r="J52" s="279"/>
      <c r="K52" s="61"/>
      <c r="L52" s="61"/>
    </row>
    <row r="53" spans="1:12" x14ac:dyDescent="0.25">
      <c r="A53" s="61"/>
      <c r="B53" s="61"/>
      <c r="C53" s="61"/>
      <c r="D53" s="61"/>
      <c r="E53" s="61"/>
      <c r="F53" s="61"/>
      <c r="G53" s="283"/>
      <c r="H53" s="274"/>
      <c r="I53" s="274"/>
      <c r="J53" s="284"/>
      <c r="K53" s="61"/>
      <c r="L53" s="61"/>
    </row>
    <row r="54" spans="1:12" x14ac:dyDescent="0.25">
      <c r="B54" s="61" t="s">
        <v>101</v>
      </c>
      <c r="C54" s="61"/>
      <c r="D54" s="61"/>
      <c r="E54" s="61"/>
      <c r="K54" s="61"/>
      <c r="L54" s="61"/>
    </row>
    <row r="55" spans="1:12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135" t="s">
        <v>103</v>
      </c>
      <c r="K55" s="136"/>
      <c r="L55" s="137"/>
    </row>
    <row r="56" spans="1:12" x14ac:dyDescent="0.25">
      <c r="A56" s="61"/>
      <c r="B56" s="128"/>
      <c r="C56" s="128"/>
      <c r="D56" s="128"/>
      <c r="E56" s="128"/>
      <c r="F56" s="61"/>
      <c r="G56" s="61"/>
      <c r="H56" s="61"/>
      <c r="I56" s="61"/>
      <c r="J56" s="141"/>
      <c r="K56" s="142"/>
      <c r="L56" s="143"/>
    </row>
    <row r="57" spans="1:12" x14ac:dyDescent="0.25">
      <c r="B57" s="61" t="s">
        <v>102</v>
      </c>
      <c r="C57" s="61"/>
      <c r="D57" s="61"/>
      <c r="E57" s="127" t="s">
        <v>37</v>
      </c>
      <c r="J57" s="141"/>
      <c r="K57" s="142"/>
      <c r="L57" s="143"/>
    </row>
    <row r="58" spans="1:12" x14ac:dyDescent="0.25">
      <c r="B58" s="129" t="s">
        <v>38</v>
      </c>
      <c r="J58" s="144"/>
      <c r="K58" s="128"/>
      <c r="L58" s="145"/>
    </row>
    <row r="59" spans="1:12" x14ac:dyDescent="0.25">
      <c r="B59" s="130"/>
      <c r="C59" s="130"/>
      <c r="D59" s="131"/>
      <c r="E59" s="130"/>
      <c r="F59" s="132"/>
      <c r="G59" s="133"/>
      <c r="H59" s="134"/>
      <c r="J59" s="146" t="s">
        <v>104</v>
      </c>
      <c r="K59" s="147"/>
      <c r="L59" s="145"/>
    </row>
    <row r="60" spans="1:12" ht="11.25" customHeight="1" x14ac:dyDescent="0.25">
      <c r="B60" s="130"/>
      <c r="C60" s="130"/>
      <c r="D60" s="138"/>
      <c r="E60" s="130"/>
      <c r="F60" s="132"/>
      <c r="G60" s="139"/>
      <c r="H60" s="140"/>
      <c r="J60" s="289" t="s">
        <v>134</v>
      </c>
      <c r="K60" s="287"/>
      <c r="L60" s="287"/>
    </row>
    <row r="61" spans="1:12" ht="15.75" customHeight="1" x14ac:dyDescent="0.25">
      <c r="B61" s="130"/>
      <c r="C61" s="130"/>
      <c r="D61" s="138"/>
      <c r="E61" s="130"/>
      <c r="F61" s="132"/>
      <c r="G61" s="139"/>
      <c r="H61" s="140"/>
      <c r="J61" s="67" t="s">
        <v>135</v>
      </c>
      <c r="K61" s="288"/>
      <c r="L61" s="288"/>
    </row>
    <row r="62" spans="1:12" x14ac:dyDescent="0.25">
      <c r="B62" s="130"/>
      <c r="C62" s="130"/>
      <c r="D62" s="138"/>
      <c r="E62" s="130"/>
      <c r="F62" s="132"/>
      <c r="G62" s="139"/>
      <c r="H62" s="140"/>
      <c r="J62" s="288" t="s">
        <v>136</v>
      </c>
      <c r="K62" s="288"/>
      <c r="L62" s="288"/>
    </row>
    <row r="63" spans="1:12" x14ac:dyDescent="0.25">
      <c r="B63" s="130"/>
      <c r="C63" s="130"/>
      <c r="D63" s="138"/>
      <c r="G63" s="61"/>
      <c r="H63" s="61"/>
      <c r="I63" s="61"/>
    </row>
    <row r="64" spans="1:12" x14ac:dyDescent="0.25">
      <c r="G64" s="61"/>
      <c r="H64" s="130"/>
    </row>
  </sheetData>
  <sheetProtection formatCells="0" formatColumns="0" formatRows="0" insertColumns="0" insertRows="0" deleteColumns="0" deleteRows="0"/>
  <customSheetViews>
    <customSheetView guid="{45E986B7-6AA9-46D2-9561-1FC480722F25}" scale="85" showPageBreaks="1" showGridLines="0" fitToPage="1" printArea="1" view="pageLayout">
      <selection activeCell="I15" sqref="I15"/>
      <pageMargins left="0.25" right="0.25" top="0.25" bottom="0.25" header="0.3" footer="0.3"/>
      <pageSetup scale="85" fitToWidth="0" orientation="portrait" r:id="rId1"/>
    </customSheetView>
  </customSheetViews>
  <mergeCells count="4">
    <mergeCell ref="A7:A16"/>
    <mergeCell ref="A27:A40"/>
    <mergeCell ref="C37:E37"/>
    <mergeCell ref="A23:A26"/>
  </mergeCells>
  <hyperlinks>
    <hyperlink ref="F37" r:id="rId2" xr:uid="{B7910895-0D73-411E-B4E5-9CD07B3E3D1B}"/>
    <hyperlink ref="H17" r:id="rId3" xr:uid="{8C866C17-FD18-442D-BFCF-121E578485ED}"/>
    <hyperlink ref="G15" r:id="rId4" xr:uid="{ED86742B-16B3-45FC-AF35-B48F9D0620FD}"/>
  </hyperlinks>
  <pageMargins left="0.25" right="0.25" top="0.25" bottom="0.25" header="0.3" footer="0.3"/>
  <pageSetup scale="84" fitToWidth="0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8" name="Check Box 1">
              <controlPr defaultSize="0" autoFill="0" autoLine="0" autoPict="0" altText="No check box">
                <anchor moveWithCells="1" sizeWithCells="1">
                  <from>
                    <xdr:col>9</xdr:col>
                    <xdr:colOff>276225</xdr:colOff>
                    <xdr:row>6</xdr:row>
                    <xdr:rowOff>133350</xdr:rowOff>
                  </from>
                  <to>
                    <xdr:col>9</xdr:col>
                    <xdr:colOff>514350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9" name="Check Box 2">
              <controlPr defaultSize="0" autoFill="0" autoLine="0" autoPict="0" altText="Yes check box">
                <anchor moveWithCells="1" sizeWithCells="1">
                  <from>
                    <xdr:col>8</xdr:col>
                    <xdr:colOff>295275</xdr:colOff>
                    <xdr:row>6</xdr:row>
                    <xdr:rowOff>133350</xdr:rowOff>
                  </from>
                  <to>
                    <xdr:col>8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" name="Check Box 3">
              <controlPr defaultSize="0" autoFill="0" autoLine="0" autoPict="0" altText="No Check box">
                <anchor moveWithCells="1" sizeWithCells="1">
                  <from>
                    <xdr:col>4</xdr:col>
                    <xdr:colOff>276225</xdr:colOff>
                    <xdr:row>16</xdr:row>
                    <xdr:rowOff>133350</xdr:rowOff>
                  </from>
                  <to>
                    <xdr:col>4</xdr:col>
                    <xdr:colOff>514350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1" name="Check Box 4">
              <controlPr defaultSize="0" autoFill="0" autoLine="0" autoPict="0" altText="Yes Check box">
                <anchor moveWithCells="1" sizeWithCells="1">
                  <from>
                    <xdr:col>3</xdr:col>
                    <xdr:colOff>295275</xdr:colOff>
                    <xdr:row>16</xdr:row>
                    <xdr:rowOff>133350</xdr:rowOff>
                  </from>
                  <to>
                    <xdr:col>3</xdr:col>
                    <xdr:colOff>542925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2" name="Check Box 5">
              <controlPr defaultSize="0" autoFill="0" autoLine="0" autoPict="0" altText="No Registration Check box">
                <anchor moveWithCells="1" sizeWithCells="1">
                  <from>
                    <xdr:col>1</xdr:col>
                    <xdr:colOff>0</xdr:colOff>
                    <xdr:row>29</xdr:row>
                    <xdr:rowOff>133350</xdr:rowOff>
                  </from>
                  <to>
                    <xdr:col>1</xdr:col>
                    <xdr:colOff>247650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3" name="Check Box 6">
              <controlPr defaultSize="0" autoFill="0" autoLine="0" autoPict="0" altText="Claimed for Reimbursement check box">
                <anchor moveWithCells="1" sizeWithCells="1">
                  <from>
                    <xdr:col>2</xdr:col>
                    <xdr:colOff>485775</xdr:colOff>
                    <xdr:row>29</xdr:row>
                    <xdr:rowOff>133350</xdr:rowOff>
                  </from>
                  <to>
                    <xdr:col>3</xdr:col>
                    <xdr:colOff>85725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4" name="Check Box 7">
              <controlPr defaultSize="0" autoFill="0" autoLine="0" autoPict="0" altText="Direct Paid by NSU check box_x000a_">
                <anchor moveWithCells="1" sizeWithCells="1">
                  <from>
                    <xdr:col>6</xdr:col>
                    <xdr:colOff>209550</xdr:colOff>
                    <xdr:row>29</xdr:row>
                    <xdr:rowOff>133350</xdr:rowOff>
                  </from>
                  <to>
                    <xdr:col>6</xdr:col>
                    <xdr:colOff>438150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5" name="Check Box 8">
              <controlPr defaultSize="0" autoFill="0" autoLine="0" autoPict="0" altText="No Lodging check box">
                <anchor moveWithCells="1" sizeWithCells="1">
                  <from>
                    <xdr:col>1</xdr:col>
                    <xdr:colOff>0</xdr:colOff>
                    <xdr:row>36</xdr:row>
                    <xdr:rowOff>133350</xdr:rowOff>
                  </from>
                  <to>
                    <xdr:col>1</xdr:col>
                    <xdr:colOff>247650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6" name="Check Box 9">
              <controlPr defaultSize="0" autoFill="0" autoLine="0" autoPict="0" altText="Claimed for Reimbursement check box">
                <anchor moveWithCells="1" sizeWithCells="1">
                  <from>
                    <xdr:col>2</xdr:col>
                    <xdr:colOff>485775</xdr:colOff>
                    <xdr:row>36</xdr:row>
                    <xdr:rowOff>133350</xdr:rowOff>
                  </from>
                  <to>
                    <xdr:col>3</xdr:col>
                    <xdr:colOff>85725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7" name="Check Box 10">
              <controlPr defaultSize="0" autoFill="0" autoLine="0" autoPict="0" altText="Direct paid by NSU check box">
                <anchor moveWithCells="1" sizeWithCells="1">
                  <from>
                    <xdr:col>6</xdr:col>
                    <xdr:colOff>209550</xdr:colOff>
                    <xdr:row>36</xdr:row>
                    <xdr:rowOff>133350</xdr:rowOff>
                  </from>
                  <to>
                    <xdr:col>6</xdr:col>
                    <xdr:colOff>438150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8" name="Check Box 11">
              <controlPr defaultSize="0" autoFill="0" autoLine="0" autoPict="0" altText="No airfare check box">
                <anchor moveWithCells="1" sizeWithCells="1">
                  <from>
                    <xdr:col>1</xdr:col>
                    <xdr:colOff>0</xdr:colOff>
                    <xdr:row>19</xdr:row>
                    <xdr:rowOff>133350</xdr:rowOff>
                  </from>
                  <to>
                    <xdr:col>1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9" name="Check Box 12">
              <controlPr defaultSize="0" autoFill="0" autoLine="0" autoPict="0" altText="claimed for reimbursement check box">
                <anchor moveWithCells="1" sizeWithCells="1">
                  <from>
                    <xdr:col>2</xdr:col>
                    <xdr:colOff>485775</xdr:colOff>
                    <xdr:row>19</xdr:row>
                    <xdr:rowOff>133350</xdr:rowOff>
                  </from>
                  <to>
                    <xdr:col>3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20" name="Check Box 13">
              <controlPr defaultSize="0" autoFill="0" autoLine="0" autoPict="0" altText="Direct Paid by NSU check box">
                <anchor moveWithCells="1" sizeWithCells="1">
                  <from>
                    <xdr:col>6</xdr:col>
                    <xdr:colOff>209550</xdr:colOff>
                    <xdr:row>19</xdr:row>
                    <xdr:rowOff>133350</xdr:rowOff>
                  </from>
                  <to>
                    <xdr:col>6</xdr:col>
                    <xdr:colOff>438150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21" name="Check Box 14">
              <controlPr defaultSize="0" autoFill="0" autoLine="0" autoPict="0" altText="Out of State Check box">
                <anchor moveWithCells="1" sizeWithCells="1">
                  <from>
                    <xdr:col>6</xdr:col>
                    <xdr:colOff>57150</xdr:colOff>
                    <xdr:row>2</xdr:row>
                    <xdr:rowOff>133350</xdr:rowOff>
                  </from>
                  <to>
                    <xdr:col>6</xdr:col>
                    <xdr:colOff>304800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2" name="Check Box 15">
              <controlPr defaultSize="0" autoFill="0" autoLine="0" autoPict="0" altText="In-State Check box">
                <anchor moveWithCells="1" sizeWithCells="1">
                  <from>
                    <xdr:col>8</xdr:col>
                    <xdr:colOff>76200</xdr:colOff>
                    <xdr:row>2</xdr:row>
                    <xdr:rowOff>133350</xdr:rowOff>
                  </from>
                  <to>
                    <xdr:col>8</xdr:col>
                    <xdr:colOff>323850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9E1A-F4A9-42DE-9B03-7C263333FB8C}">
  <sheetPr>
    <pageSetUpPr fitToPage="1"/>
  </sheetPr>
  <dimension ref="A1:P57"/>
  <sheetViews>
    <sheetView topLeftCell="A7" workbookViewId="0">
      <selection activeCell="G6" sqref="G6"/>
    </sheetView>
  </sheetViews>
  <sheetFormatPr defaultRowHeight="15" x14ac:dyDescent="0.25"/>
  <cols>
    <col min="1" max="1" width="11" style="7" customWidth="1"/>
    <col min="2" max="2" width="9.140625" style="7"/>
    <col min="3" max="3" width="7.140625" style="7" customWidth="1"/>
    <col min="4" max="4" width="6.42578125" style="7" customWidth="1"/>
    <col min="5" max="5" width="11.140625" style="7" customWidth="1"/>
    <col min="6" max="6" width="15.5703125" style="7" customWidth="1"/>
    <col min="7" max="7" width="11.140625" style="7" customWidth="1"/>
    <col min="8" max="8" width="12.42578125" style="7" customWidth="1"/>
    <col min="9" max="9" width="8.28515625" style="7" customWidth="1"/>
    <col min="10" max="10" width="11.5703125" style="7" customWidth="1"/>
    <col min="11" max="11" width="20.140625" style="7" customWidth="1"/>
    <col min="12" max="12" width="12.28515625" style="7" customWidth="1"/>
    <col min="13" max="13" width="10.5703125" style="7" customWidth="1"/>
    <col min="14" max="14" width="0.7109375" style="7" customWidth="1"/>
    <col min="15" max="15" width="12.140625" style="7" customWidth="1"/>
    <col min="16" max="16" width="11.42578125" style="7" customWidth="1"/>
  </cols>
  <sheetData>
    <row r="1" spans="1:16" x14ac:dyDescent="0.25">
      <c r="A1" s="229"/>
      <c r="B1" s="230"/>
      <c r="C1" s="230"/>
      <c r="D1" s="230"/>
      <c r="E1" s="231"/>
      <c r="F1" s="185" t="s">
        <v>0</v>
      </c>
      <c r="G1" s="195">
        <f>Voucher!C7</f>
        <v>0</v>
      </c>
      <c r="H1" s="223"/>
      <c r="I1" s="1"/>
      <c r="J1" s="2" t="s">
        <v>1</v>
      </c>
      <c r="K1" s="220">
        <f>Voucher!F10</f>
        <v>0</v>
      </c>
      <c r="L1" s="2" t="s">
        <v>2</v>
      </c>
      <c r="M1" s="220">
        <f>[1]Voucher!H10</f>
        <v>0</v>
      </c>
      <c r="N1" s="3"/>
      <c r="O1" s="2" t="s">
        <v>3</v>
      </c>
      <c r="P1" s="221">
        <f>Voucher!J10</f>
        <v>0</v>
      </c>
    </row>
    <row r="2" spans="1:16" ht="15.75" x14ac:dyDescent="0.25">
      <c r="A2" s="4"/>
      <c r="B2" s="15"/>
      <c r="C2" s="196" t="s">
        <v>4</v>
      </c>
      <c r="D2" s="225"/>
      <c r="E2" s="226"/>
      <c r="F2" s="4" t="s">
        <v>5</v>
      </c>
      <c r="G2" s="5">
        <f>Voucher!I7</f>
        <v>0</v>
      </c>
      <c r="H2" s="224"/>
      <c r="I2" s="6"/>
      <c r="J2" s="15"/>
      <c r="K2" s="70" t="s">
        <v>6</v>
      </c>
      <c r="L2" s="189">
        <f>Voucher!C10</f>
        <v>0</v>
      </c>
      <c r="M2" s="189"/>
      <c r="N2" s="189"/>
      <c r="O2" s="189"/>
      <c r="P2" s="197"/>
    </row>
    <row r="3" spans="1:16" ht="15.75" x14ac:dyDescent="0.25">
      <c r="A3" s="4"/>
      <c r="B3" s="227"/>
      <c r="C3" s="198" t="s">
        <v>7</v>
      </c>
      <c r="D3" s="227"/>
      <c r="E3" s="228"/>
      <c r="F3" s="4" t="s">
        <v>8</v>
      </c>
      <c r="G3" s="190">
        <f>Voucher!D8</f>
        <v>0</v>
      </c>
      <c r="H3" s="222"/>
      <c r="I3" s="9"/>
      <c r="J3" s="15"/>
      <c r="K3" s="10" t="s">
        <v>9</v>
      </c>
      <c r="L3" s="189">
        <f>Voucher!C43</f>
        <v>0</v>
      </c>
      <c r="M3" s="199"/>
      <c r="N3" s="249"/>
      <c r="O3" s="11" t="s">
        <v>10</v>
      </c>
      <c r="P3" s="197">
        <f>Voucher!G43</f>
        <v>0</v>
      </c>
    </row>
    <row r="4" spans="1:16" x14ac:dyDescent="0.25">
      <c r="A4" s="4"/>
      <c r="B4" s="18"/>
      <c r="C4" s="187" t="s">
        <v>11</v>
      </c>
      <c r="D4" s="18"/>
      <c r="E4" s="19"/>
      <c r="F4" s="12" t="s">
        <v>12</v>
      </c>
      <c r="G4" s="148" t="s">
        <v>13</v>
      </c>
      <c r="H4" s="13" t="s">
        <v>14</v>
      </c>
      <c r="I4" s="14"/>
      <c r="J4" s="15"/>
      <c r="K4" s="15"/>
      <c r="L4" s="15"/>
      <c r="M4" s="15"/>
      <c r="N4" s="15"/>
      <c r="O4" s="15"/>
      <c r="P4" s="16"/>
    </row>
    <row r="5" spans="1:16" x14ac:dyDescent="0.25">
      <c r="A5" s="4"/>
      <c r="B5" s="18"/>
      <c r="C5" s="187" t="s">
        <v>15</v>
      </c>
      <c r="D5" s="18"/>
      <c r="E5" s="19"/>
      <c r="F5" s="15"/>
      <c r="G5" s="15"/>
      <c r="H5" s="15"/>
      <c r="I5" s="10"/>
      <c r="J5" s="15"/>
      <c r="K5" s="14" t="s">
        <v>16</v>
      </c>
      <c r="L5" s="15"/>
      <c r="M5" s="15"/>
      <c r="N5" s="15"/>
      <c r="O5" s="13" t="s">
        <v>17</v>
      </c>
      <c r="P5" s="17" t="s">
        <v>14</v>
      </c>
    </row>
    <row r="6" spans="1:16" x14ac:dyDescent="0.25">
      <c r="A6" s="12"/>
      <c r="B6" s="18"/>
      <c r="C6" s="18"/>
      <c r="D6" s="18"/>
      <c r="E6" s="19"/>
      <c r="F6" s="20" t="s">
        <v>18</v>
      </c>
      <c r="G6" s="189">
        <f>Voucher!D9</f>
        <v>0</v>
      </c>
      <c r="H6" s="189"/>
      <c r="I6" s="189"/>
      <c r="J6" s="189"/>
      <c r="K6" s="21" t="s">
        <v>19</v>
      </c>
      <c r="L6" s="15"/>
      <c r="M6" s="190">
        <f>Voucher!H18</f>
        <v>0</v>
      </c>
      <c r="N6" s="190"/>
      <c r="O6" s="218"/>
      <c r="P6" s="219"/>
    </row>
    <row r="7" spans="1:16" x14ac:dyDescent="0.25">
      <c r="A7" s="12"/>
      <c r="B7" s="18"/>
      <c r="C7" s="18"/>
      <c r="D7" s="18"/>
      <c r="E7" s="19"/>
      <c r="F7" s="4"/>
      <c r="G7" s="186"/>
      <c r="H7" s="186"/>
      <c r="I7" s="15"/>
      <c r="J7" s="15"/>
      <c r="K7" s="15"/>
      <c r="L7" s="15"/>
      <c r="M7" s="15"/>
      <c r="N7" s="15"/>
      <c r="O7" s="15"/>
      <c r="P7" s="16"/>
    </row>
    <row r="8" spans="1:16" x14ac:dyDescent="0.25">
      <c r="A8" s="12"/>
      <c r="B8" s="18"/>
      <c r="C8" s="18"/>
      <c r="D8" s="18"/>
      <c r="E8" s="19"/>
      <c r="F8" s="4"/>
      <c r="G8" s="15"/>
      <c r="H8" s="15"/>
      <c r="I8" s="15"/>
      <c r="J8" s="15"/>
      <c r="K8" s="15"/>
      <c r="L8" s="188"/>
      <c r="M8" s="15"/>
      <c r="N8" s="15"/>
      <c r="O8" s="15"/>
      <c r="P8" s="16"/>
    </row>
    <row r="9" spans="1:16" x14ac:dyDescent="0.25">
      <c r="A9" s="254"/>
      <c r="B9" s="255"/>
      <c r="C9" s="1"/>
      <c r="D9" s="1"/>
      <c r="E9" s="1"/>
      <c r="F9" s="1"/>
      <c r="G9" s="24"/>
      <c r="H9" s="247"/>
      <c r="I9" s="230" t="s">
        <v>21</v>
      </c>
      <c r="J9" s="231"/>
      <c r="K9" s="248" t="s">
        <v>21</v>
      </c>
      <c r="L9" s="230"/>
      <c r="M9" s="246"/>
      <c r="N9" s="192" t="s">
        <v>22</v>
      </c>
      <c r="O9" s="231"/>
      <c r="P9" s="193"/>
    </row>
    <row r="10" spans="1:16" x14ac:dyDescent="0.25">
      <c r="A10" s="235" t="s">
        <v>20</v>
      </c>
      <c r="B10" s="23"/>
      <c r="C10" s="233"/>
      <c r="D10" s="233"/>
      <c r="E10" s="233" t="s">
        <v>23</v>
      </c>
      <c r="F10" s="233"/>
      <c r="G10" s="234"/>
      <c r="H10" s="23"/>
      <c r="I10" s="194" t="s">
        <v>24</v>
      </c>
      <c r="J10" s="149"/>
      <c r="K10" s="232" t="s">
        <v>25</v>
      </c>
      <c r="L10" s="191"/>
      <c r="M10" s="250" t="s">
        <v>26</v>
      </c>
      <c r="N10" s="25"/>
      <c r="O10" s="41" t="s">
        <v>27</v>
      </c>
      <c r="P10" s="237" t="s">
        <v>28</v>
      </c>
    </row>
    <row r="11" spans="1:16" ht="15.75" x14ac:dyDescent="0.25">
      <c r="A11" s="239"/>
      <c r="B11" s="240"/>
      <c r="C11" s="241"/>
      <c r="D11" s="241"/>
      <c r="E11" s="241"/>
      <c r="F11" s="241"/>
      <c r="G11" s="242"/>
      <c r="H11" s="243"/>
      <c r="I11" s="236"/>
      <c r="J11" s="244"/>
      <c r="K11" s="243"/>
      <c r="L11" s="238"/>
      <c r="M11" s="245"/>
      <c r="N11" s="28"/>
      <c r="O11" s="28"/>
      <c r="P11" s="251"/>
    </row>
    <row r="12" spans="1:16" ht="15.75" x14ac:dyDescent="0.25">
      <c r="A12" s="26"/>
      <c r="B12" s="211"/>
      <c r="C12" s="212"/>
      <c r="D12" s="212"/>
      <c r="E12" s="212"/>
      <c r="F12" s="212"/>
      <c r="G12" s="213"/>
      <c r="H12" s="215"/>
      <c r="I12" s="216"/>
      <c r="J12" s="217"/>
      <c r="K12" s="215"/>
      <c r="L12" s="214"/>
      <c r="M12" s="27"/>
      <c r="N12" s="28"/>
      <c r="O12" s="28"/>
      <c r="P12" s="252"/>
    </row>
    <row r="13" spans="1:16" ht="15.75" x14ac:dyDescent="0.25">
      <c r="A13" s="26"/>
      <c r="B13" s="211"/>
      <c r="C13" s="212"/>
      <c r="D13" s="212"/>
      <c r="E13" s="212"/>
      <c r="F13" s="212"/>
      <c r="G13" s="213"/>
      <c r="H13" s="215"/>
      <c r="I13" s="216"/>
      <c r="J13" s="217"/>
      <c r="K13" s="215"/>
      <c r="L13" s="214"/>
      <c r="M13" s="29"/>
      <c r="N13" s="28"/>
      <c r="O13" s="28"/>
      <c r="P13" s="252"/>
    </row>
    <row r="14" spans="1:16" ht="15.75" x14ac:dyDescent="0.25">
      <c r="A14" s="30"/>
      <c r="B14" s="211"/>
      <c r="C14" s="212"/>
      <c r="D14" s="212"/>
      <c r="E14" s="212"/>
      <c r="F14" s="212"/>
      <c r="G14" s="213"/>
      <c r="H14" s="215"/>
      <c r="I14" s="216"/>
      <c r="J14" s="217"/>
      <c r="K14" s="215"/>
      <c r="L14" s="214"/>
      <c r="M14" s="29"/>
      <c r="N14" s="28"/>
      <c r="O14" s="28"/>
      <c r="P14" s="252"/>
    </row>
    <row r="15" spans="1:16" ht="15.75" x14ac:dyDescent="0.25">
      <c r="A15" s="30"/>
      <c r="B15" s="211"/>
      <c r="C15" s="212"/>
      <c r="D15" s="212"/>
      <c r="E15" s="212"/>
      <c r="F15" s="212"/>
      <c r="G15" s="213"/>
      <c r="H15" s="215"/>
      <c r="I15" s="216"/>
      <c r="J15" s="217"/>
      <c r="K15" s="215"/>
      <c r="L15" s="214"/>
      <c r="M15" s="29"/>
      <c r="N15" s="28"/>
      <c r="O15" s="28"/>
      <c r="P15" s="252"/>
    </row>
    <row r="16" spans="1:16" ht="15.75" x14ac:dyDescent="0.25">
      <c r="A16" s="30"/>
      <c r="B16" s="211"/>
      <c r="C16" s="212"/>
      <c r="D16" s="212"/>
      <c r="E16" s="212"/>
      <c r="F16" s="212"/>
      <c r="G16" s="213"/>
      <c r="H16" s="215"/>
      <c r="I16" s="216"/>
      <c r="J16" s="217"/>
      <c r="K16" s="215"/>
      <c r="L16" s="214"/>
      <c r="M16" s="29"/>
      <c r="N16" s="28"/>
      <c r="O16" s="28"/>
      <c r="P16" s="252"/>
    </row>
    <row r="17" spans="1:16" ht="15.75" x14ac:dyDescent="0.25">
      <c r="A17" s="30"/>
      <c r="B17" s="211"/>
      <c r="C17" s="212"/>
      <c r="D17" s="212"/>
      <c r="E17" s="212"/>
      <c r="F17" s="212"/>
      <c r="G17" s="213"/>
      <c r="H17" s="215"/>
      <c r="I17" s="216"/>
      <c r="J17" s="217"/>
      <c r="K17" s="215"/>
      <c r="L17" s="214"/>
      <c r="M17" s="29"/>
      <c r="N17" s="28"/>
      <c r="O17" s="28"/>
      <c r="P17" s="252"/>
    </row>
    <row r="18" spans="1:16" ht="15.75" x14ac:dyDescent="0.25">
      <c r="A18" s="30"/>
      <c r="B18" s="211"/>
      <c r="C18" s="212"/>
      <c r="D18" s="212"/>
      <c r="E18" s="212"/>
      <c r="F18" s="212"/>
      <c r="G18" s="213"/>
      <c r="H18" s="215"/>
      <c r="I18" s="216"/>
      <c r="J18" s="217"/>
      <c r="K18" s="215"/>
      <c r="L18" s="214"/>
      <c r="M18" s="29"/>
      <c r="N18" s="28"/>
      <c r="O18" s="28"/>
      <c r="P18" s="252"/>
    </row>
    <row r="19" spans="1:16" ht="15.75" x14ac:dyDescent="0.25">
      <c r="A19" s="30"/>
      <c r="B19" s="211"/>
      <c r="C19" s="212"/>
      <c r="D19" s="212"/>
      <c r="E19" s="212"/>
      <c r="F19" s="212"/>
      <c r="G19" s="213"/>
      <c r="H19" s="215"/>
      <c r="I19" s="216"/>
      <c r="J19" s="217"/>
      <c r="K19" s="215"/>
      <c r="L19" s="214"/>
      <c r="M19" s="29"/>
      <c r="N19" s="28"/>
      <c r="O19" s="28"/>
      <c r="P19" s="252"/>
    </row>
    <row r="20" spans="1:16" ht="15.75" x14ac:dyDescent="0.25">
      <c r="A20" s="30"/>
      <c r="B20" s="211"/>
      <c r="C20" s="212"/>
      <c r="D20" s="212"/>
      <c r="E20" s="212"/>
      <c r="F20" s="212"/>
      <c r="G20" s="213"/>
      <c r="H20" s="215"/>
      <c r="I20" s="216"/>
      <c r="J20" s="217"/>
      <c r="K20" s="215"/>
      <c r="L20" s="214"/>
      <c r="M20" s="29"/>
      <c r="N20" s="28"/>
      <c r="O20" s="28"/>
      <c r="P20" s="252"/>
    </row>
    <row r="21" spans="1:16" ht="15.75" x14ac:dyDescent="0.25">
      <c r="A21" s="30"/>
      <c r="B21" s="211"/>
      <c r="C21" s="212"/>
      <c r="D21" s="212"/>
      <c r="E21" s="212"/>
      <c r="F21" s="212"/>
      <c r="G21" s="213"/>
      <c r="H21" s="215"/>
      <c r="I21" s="216"/>
      <c r="J21" s="217"/>
      <c r="K21" s="215"/>
      <c r="L21" s="214"/>
      <c r="M21" s="29"/>
      <c r="N21" s="28"/>
      <c r="O21" s="28"/>
      <c r="P21" s="252"/>
    </row>
    <row r="22" spans="1:16" ht="15.75" x14ac:dyDescent="0.25">
      <c r="A22" s="30"/>
      <c r="B22" s="211"/>
      <c r="C22" s="212"/>
      <c r="D22" s="212"/>
      <c r="E22" s="212"/>
      <c r="F22" s="212"/>
      <c r="G22" s="213"/>
      <c r="H22" s="215"/>
      <c r="I22" s="216"/>
      <c r="J22" s="217"/>
      <c r="K22" s="215"/>
      <c r="L22" s="214"/>
      <c r="M22" s="29"/>
      <c r="N22" s="28"/>
      <c r="O22" s="28"/>
      <c r="P22" s="252"/>
    </row>
    <row r="23" spans="1:16" ht="15.75" x14ac:dyDescent="0.25">
      <c r="A23" s="30"/>
      <c r="B23" s="211"/>
      <c r="C23" s="212"/>
      <c r="D23" s="212"/>
      <c r="E23" s="212"/>
      <c r="F23" s="212"/>
      <c r="G23" s="213"/>
      <c r="H23" s="215"/>
      <c r="I23" s="216"/>
      <c r="J23" s="217"/>
      <c r="K23" s="215"/>
      <c r="L23" s="214"/>
      <c r="M23" s="29"/>
      <c r="N23" s="28"/>
      <c r="O23" s="28"/>
      <c r="P23" s="253"/>
    </row>
    <row r="24" spans="1:16" ht="15.75" x14ac:dyDescent="0.25">
      <c r="A24" s="30"/>
      <c r="B24" s="211"/>
      <c r="C24" s="212"/>
      <c r="D24" s="212"/>
      <c r="E24" s="212"/>
      <c r="F24" s="212"/>
      <c r="G24" s="213"/>
      <c r="H24" s="215"/>
      <c r="I24" s="216"/>
      <c r="J24" s="217"/>
      <c r="K24" s="215"/>
      <c r="L24" s="214"/>
      <c r="M24" s="29"/>
      <c r="N24" s="28"/>
      <c r="O24" s="28"/>
      <c r="P24" s="253"/>
    </row>
    <row r="25" spans="1:16" ht="15.75" x14ac:dyDescent="0.25">
      <c r="A25" s="30"/>
      <c r="B25" s="211"/>
      <c r="C25" s="212"/>
      <c r="D25" s="212"/>
      <c r="E25" s="212"/>
      <c r="F25" s="212"/>
      <c r="G25" s="213"/>
      <c r="H25" s="215"/>
      <c r="I25" s="216"/>
      <c r="J25" s="217"/>
      <c r="K25" s="215"/>
      <c r="L25" s="214"/>
      <c r="M25" s="29"/>
      <c r="N25" s="28"/>
      <c r="O25" s="28"/>
      <c r="P25" s="253"/>
    </row>
    <row r="26" spans="1:16" ht="15.75" x14ac:dyDescent="0.25">
      <c r="A26" s="30"/>
      <c r="B26" s="211"/>
      <c r="C26" s="212"/>
      <c r="D26" s="212"/>
      <c r="E26" s="212"/>
      <c r="F26" s="212"/>
      <c r="G26" s="213"/>
      <c r="H26" s="215"/>
      <c r="I26" s="216"/>
      <c r="J26" s="217"/>
      <c r="K26" s="215"/>
      <c r="L26" s="214"/>
      <c r="M26" s="29"/>
      <c r="N26" s="28"/>
      <c r="O26" s="28"/>
      <c r="P26" s="253"/>
    </row>
    <row r="27" spans="1:16" ht="15.75" x14ac:dyDescent="0.25">
      <c r="A27" s="30"/>
      <c r="B27" s="211"/>
      <c r="C27" s="212"/>
      <c r="D27" s="212"/>
      <c r="E27" s="212"/>
      <c r="F27" s="212"/>
      <c r="G27" s="213"/>
      <c r="H27" s="215"/>
      <c r="I27" s="216"/>
      <c r="J27" s="217"/>
      <c r="K27" s="215"/>
      <c r="L27" s="214"/>
      <c r="M27" s="29"/>
      <c r="N27" s="28"/>
      <c r="O27" s="28"/>
      <c r="P27" s="253"/>
    </row>
    <row r="28" spans="1:16" ht="15.75" x14ac:dyDescent="0.25">
      <c r="A28" s="30"/>
      <c r="B28" s="211"/>
      <c r="C28" s="212"/>
      <c r="D28" s="212"/>
      <c r="E28" s="212"/>
      <c r="F28" s="212"/>
      <c r="G28" s="213"/>
      <c r="H28" s="215"/>
      <c r="I28" s="216"/>
      <c r="J28" s="217"/>
      <c r="K28" s="215"/>
      <c r="L28" s="214"/>
      <c r="M28" s="29"/>
      <c r="N28" s="28"/>
      <c r="O28" s="28"/>
      <c r="P28" s="253"/>
    </row>
    <row r="29" spans="1:16" ht="15.75" x14ac:dyDescent="0.25">
      <c r="A29" s="30"/>
      <c r="B29" s="211"/>
      <c r="C29" s="212"/>
      <c r="D29" s="212"/>
      <c r="E29" s="212"/>
      <c r="F29" s="212"/>
      <c r="G29" s="213"/>
      <c r="H29" s="215"/>
      <c r="I29" s="216"/>
      <c r="J29" s="217"/>
      <c r="K29" s="215"/>
      <c r="L29" s="214"/>
      <c r="M29" s="29"/>
      <c r="N29" s="28"/>
      <c r="O29" s="28"/>
      <c r="P29" s="253"/>
    </row>
    <row r="30" spans="1:16" ht="15.75" x14ac:dyDescent="0.25">
      <c r="A30" s="31"/>
      <c r="B30" s="211"/>
      <c r="C30" s="212"/>
      <c r="D30" s="212"/>
      <c r="E30" s="212"/>
      <c r="F30" s="212"/>
      <c r="G30" s="213"/>
      <c r="H30" s="215"/>
      <c r="I30" s="216"/>
      <c r="J30" s="217"/>
      <c r="K30" s="215"/>
      <c r="L30" s="214"/>
      <c r="M30" s="32"/>
      <c r="N30" s="28"/>
      <c r="O30" s="28"/>
      <c r="P30" s="252"/>
    </row>
    <row r="31" spans="1:16" ht="15.75" x14ac:dyDescent="0.25">
      <c r="A31" s="33"/>
      <c r="B31" s="211"/>
      <c r="C31" s="212"/>
      <c r="D31" s="212"/>
      <c r="E31" s="212"/>
      <c r="F31" s="212"/>
      <c r="G31" s="213"/>
      <c r="H31" s="215"/>
      <c r="I31" s="216"/>
      <c r="J31" s="217"/>
      <c r="K31" s="215"/>
      <c r="L31" s="214"/>
      <c r="M31" s="27"/>
      <c r="N31" s="28"/>
      <c r="O31" s="28"/>
      <c r="P31" s="253"/>
    </row>
    <row r="32" spans="1:16" ht="15.75" x14ac:dyDescent="0.25">
      <c r="A32" s="30"/>
      <c r="B32" s="211"/>
      <c r="C32" s="212"/>
      <c r="D32" s="212"/>
      <c r="E32" s="212"/>
      <c r="F32" s="212"/>
      <c r="G32" s="213"/>
      <c r="H32" s="215"/>
      <c r="I32" s="216"/>
      <c r="J32" s="217"/>
      <c r="K32" s="215"/>
      <c r="L32" s="214"/>
      <c r="M32" s="29"/>
      <c r="N32" s="28"/>
      <c r="O32" s="28"/>
      <c r="P32" s="253"/>
    </row>
    <row r="33" spans="1:16" ht="15.75" x14ac:dyDescent="0.25">
      <c r="A33" s="30"/>
      <c r="B33" s="211"/>
      <c r="C33" s="212"/>
      <c r="D33" s="212"/>
      <c r="E33" s="212"/>
      <c r="F33" s="212"/>
      <c r="G33" s="213"/>
      <c r="H33" s="215"/>
      <c r="I33" s="216"/>
      <c r="J33" s="217"/>
      <c r="K33" s="215"/>
      <c r="L33" s="214"/>
      <c r="M33" s="29"/>
      <c r="N33" s="28"/>
      <c r="O33" s="28"/>
      <c r="P33" s="253"/>
    </row>
    <row r="34" spans="1:16" ht="15.75" x14ac:dyDescent="0.25">
      <c r="A34" s="30"/>
      <c r="B34" s="211"/>
      <c r="C34" s="212"/>
      <c r="D34" s="212"/>
      <c r="E34" s="212"/>
      <c r="F34" s="212"/>
      <c r="G34" s="213"/>
      <c r="H34" s="215"/>
      <c r="I34" s="216"/>
      <c r="J34" s="217"/>
      <c r="K34" s="215"/>
      <c r="L34" s="214"/>
      <c r="M34" s="29"/>
      <c r="N34" s="28"/>
      <c r="O34" s="28"/>
      <c r="P34" s="253"/>
    </row>
    <row r="35" spans="1:16" ht="15.75" x14ac:dyDescent="0.25">
      <c r="A35" s="30"/>
      <c r="B35" s="211"/>
      <c r="C35" s="212"/>
      <c r="D35" s="212"/>
      <c r="E35" s="212"/>
      <c r="F35" s="212"/>
      <c r="G35" s="213"/>
      <c r="H35" s="215"/>
      <c r="I35" s="216"/>
      <c r="J35" s="217"/>
      <c r="K35" s="215"/>
      <c r="L35" s="214"/>
      <c r="M35" s="29"/>
      <c r="N35" s="28"/>
      <c r="O35" s="28"/>
      <c r="P35" s="253"/>
    </row>
    <row r="36" spans="1:16" x14ac:dyDescent="0.25">
      <c r="A36" s="34"/>
      <c r="B36" s="35"/>
      <c r="C36" s="35"/>
      <c r="D36" s="35"/>
      <c r="E36" s="35"/>
      <c r="F36" s="36"/>
      <c r="G36" s="260"/>
      <c r="H36" s="37"/>
      <c r="I36" s="37"/>
      <c r="J36" s="37"/>
      <c r="K36" s="37"/>
      <c r="L36" s="37"/>
      <c r="M36" s="38">
        <f>SUM(M11:M35)</f>
        <v>0</v>
      </c>
      <c r="N36" s="38"/>
      <c r="O36" s="38">
        <f>SUM(O11:O35)</f>
        <v>0</v>
      </c>
      <c r="P36" s="39">
        <f>SUM(P11:P35)</f>
        <v>0</v>
      </c>
    </row>
    <row r="37" spans="1:16" x14ac:dyDescent="0.25">
      <c r="A37" s="34"/>
      <c r="B37" s="35"/>
      <c r="C37" s="35"/>
      <c r="D37" s="35"/>
      <c r="E37" s="35"/>
      <c r="F37" s="36"/>
      <c r="G37" s="260"/>
      <c r="H37" s="37"/>
      <c r="I37" s="37"/>
      <c r="J37" s="37"/>
      <c r="K37" s="37"/>
      <c r="L37" s="37"/>
      <c r="M37" s="35" t="s">
        <v>29</v>
      </c>
      <c r="N37" s="188"/>
      <c r="O37" s="35" t="s">
        <v>30</v>
      </c>
      <c r="P37" s="41"/>
    </row>
    <row r="38" spans="1:16" x14ac:dyDescent="0.25">
      <c r="A38" s="34"/>
      <c r="B38" s="35"/>
      <c r="C38" s="35"/>
      <c r="D38" s="35"/>
      <c r="E38" s="35"/>
      <c r="F38" s="36"/>
      <c r="G38" s="260"/>
      <c r="H38" s="37"/>
      <c r="I38" s="37"/>
      <c r="J38" s="37"/>
      <c r="K38" s="37"/>
      <c r="L38" s="37"/>
      <c r="M38" s="257">
        <f>SUM(M36:O36)</f>
        <v>0</v>
      </c>
      <c r="N38" s="258"/>
      <c r="O38" s="259"/>
      <c r="P38" s="41"/>
    </row>
    <row r="39" spans="1:16" ht="15" customHeight="1" x14ac:dyDescent="0.25">
      <c r="A39" s="42"/>
      <c r="B39" s="35" t="s">
        <v>31</v>
      </c>
      <c r="C39" s="35"/>
      <c r="D39" s="35"/>
      <c r="E39" s="35"/>
      <c r="F39" s="15"/>
      <c r="G39" s="260"/>
      <c r="H39" s="37"/>
      <c r="I39" s="37"/>
      <c r="J39" s="37"/>
      <c r="K39" s="37"/>
      <c r="L39" s="37"/>
      <c r="N39" s="256" t="s">
        <v>32</v>
      </c>
      <c r="P39" s="43"/>
    </row>
    <row r="40" spans="1:16" x14ac:dyDescent="0.25">
      <c r="A40" s="42"/>
      <c r="B40" s="35" t="s">
        <v>33</v>
      </c>
      <c r="C40" s="35"/>
      <c r="D40" s="35"/>
      <c r="E40" s="35"/>
      <c r="F40" s="15"/>
      <c r="G40" s="15"/>
      <c r="H40" s="15"/>
      <c r="I40" s="15"/>
      <c r="J40" s="15"/>
      <c r="K40" s="15"/>
      <c r="L40" s="15"/>
      <c r="M40" s="18"/>
      <c r="N40" s="18"/>
      <c r="O40" s="18"/>
      <c r="P40" s="19"/>
    </row>
    <row r="41" spans="1:16" x14ac:dyDescent="0.25">
      <c r="A41" s="42"/>
      <c r="B41" s="35" t="s">
        <v>34</v>
      </c>
      <c r="C41" s="35"/>
      <c r="D41" s="35"/>
      <c r="E41" s="35"/>
      <c r="F41" s="15"/>
      <c r="G41" s="15"/>
      <c r="H41" s="15"/>
      <c r="I41" s="15"/>
      <c r="J41" s="15"/>
      <c r="K41" s="15"/>
      <c r="L41" s="15"/>
      <c r="M41" s="18"/>
      <c r="N41" s="18"/>
      <c r="O41" s="18"/>
      <c r="P41" s="19"/>
    </row>
    <row r="42" spans="1:16" x14ac:dyDescent="0.25">
      <c r="A42" s="42"/>
      <c r="B42" s="35" t="s">
        <v>35</v>
      </c>
      <c r="C42" s="35"/>
      <c r="D42" s="18"/>
      <c r="E42" s="18"/>
      <c r="F42" s="15"/>
      <c r="G42" s="15"/>
      <c r="H42" s="15"/>
      <c r="I42" s="15"/>
      <c r="J42" s="15"/>
      <c r="K42" s="15"/>
      <c r="L42" s="18"/>
      <c r="M42" s="18"/>
      <c r="N42" s="18"/>
      <c r="O42" s="18"/>
      <c r="P42" s="19"/>
    </row>
    <row r="43" spans="1:16" x14ac:dyDescent="0.25">
      <c r="A43" s="42"/>
      <c r="B43" s="35"/>
      <c r="C43" s="35"/>
      <c r="D43" s="18"/>
      <c r="E43" s="18"/>
      <c r="F43" s="15"/>
      <c r="G43" s="15"/>
      <c r="H43" s="15"/>
      <c r="I43" s="15"/>
      <c r="J43" s="15"/>
      <c r="K43" s="15"/>
      <c r="L43" s="18"/>
      <c r="M43" s="18"/>
      <c r="N43" s="18"/>
      <c r="O43" s="18"/>
      <c r="P43" s="19"/>
    </row>
    <row r="44" spans="1:16" x14ac:dyDescent="0.25">
      <c r="A44" s="34"/>
      <c r="B44" s="18"/>
      <c r="C44" s="18"/>
      <c r="D44" s="18"/>
      <c r="E44" s="18"/>
      <c r="F44" s="35"/>
      <c r="G44" s="35"/>
      <c r="H44" s="35"/>
      <c r="I44" s="35"/>
      <c r="J44" s="35"/>
      <c r="K44" s="35"/>
      <c r="L44" s="18"/>
      <c r="M44" s="18"/>
      <c r="N44" s="18"/>
      <c r="O44" s="18"/>
      <c r="P44" s="19"/>
    </row>
    <row r="45" spans="1:16" x14ac:dyDescent="0.25">
      <c r="A45" s="34"/>
      <c r="B45" s="18"/>
      <c r="C45" s="18"/>
      <c r="D45" s="18"/>
      <c r="E45" s="18"/>
      <c r="F45" s="35"/>
      <c r="G45" s="35"/>
      <c r="H45" s="35"/>
      <c r="I45" s="35"/>
      <c r="J45" s="35"/>
      <c r="K45" s="35"/>
      <c r="L45" s="18"/>
      <c r="M45" s="18"/>
      <c r="N45" s="18"/>
      <c r="O45" s="18"/>
      <c r="P45" s="44"/>
    </row>
    <row r="46" spans="1:16" x14ac:dyDescent="0.25">
      <c r="A46" s="45" t="s">
        <v>36</v>
      </c>
      <c r="B46" s="46"/>
      <c r="C46" s="46"/>
      <c r="D46" s="46"/>
      <c r="E46" s="46"/>
      <c r="F46" s="46" t="s">
        <v>37</v>
      </c>
      <c r="G46" s="47"/>
      <c r="H46" s="229" t="s">
        <v>132</v>
      </c>
      <c r="I46" s="230"/>
      <c r="J46" s="230"/>
      <c r="K46" s="230"/>
      <c r="L46" s="230"/>
      <c r="M46" s="230"/>
      <c r="N46" s="230"/>
      <c r="O46" s="230" t="s">
        <v>37</v>
      </c>
      <c r="P46" s="264"/>
    </row>
    <row r="47" spans="1:16" x14ac:dyDescent="0.25">
      <c r="A47" s="48"/>
      <c r="B47" s="22"/>
      <c r="C47" s="22"/>
      <c r="D47" s="22"/>
      <c r="E47" s="22"/>
      <c r="F47" s="22"/>
      <c r="G47" s="49"/>
      <c r="H47" s="261" t="s">
        <v>38</v>
      </c>
      <c r="I47" s="262"/>
      <c r="J47" s="262"/>
      <c r="K47" s="262"/>
      <c r="L47" s="262"/>
      <c r="M47" s="262"/>
      <c r="N47" s="262"/>
      <c r="O47" s="262"/>
      <c r="P47" s="263"/>
    </row>
    <row r="48" spans="1:16" x14ac:dyDescent="0.25">
      <c r="A48" s="48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3"/>
      <c r="M48" s="23"/>
      <c r="N48" s="23"/>
      <c r="O48" s="23"/>
      <c r="P48" s="149" t="s">
        <v>126</v>
      </c>
    </row>
    <row r="49" spans="1:11" x14ac:dyDescent="0.25">
      <c r="A49" s="50"/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1:11" x14ac:dyDescent="0.25">
      <c r="A50" s="50"/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1" x14ac:dyDescent="0.25">
      <c r="A51" s="50"/>
      <c r="B51" s="40"/>
      <c r="C51" s="40"/>
      <c r="K51" s="40"/>
    </row>
    <row r="52" spans="1:11" x14ac:dyDescent="0.25">
      <c r="A52" s="50"/>
      <c r="B52" s="40"/>
      <c r="C52" s="40"/>
      <c r="K52" s="40"/>
    </row>
    <row r="53" spans="1:11" x14ac:dyDescent="0.25">
      <c r="A53" s="50"/>
      <c r="K53" s="40"/>
    </row>
    <row r="54" spans="1:11" x14ac:dyDescent="0.25">
      <c r="A54" s="51"/>
      <c r="K54" s="40"/>
    </row>
    <row r="55" spans="1:11" x14ac:dyDescent="0.25">
      <c r="A55" s="51"/>
    </row>
    <row r="56" spans="1:11" x14ac:dyDescent="0.25">
      <c r="A56" s="51"/>
    </row>
    <row r="57" spans="1:11" x14ac:dyDescent="0.25">
      <c r="A57" s="51"/>
    </row>
  </sheetData>
  <sheetProtection algorithmName="SHA-512" hashValue="w0FxpdG/VxQHu21Z4MJgJ4qOe6ihw+28jSYQbw3UpFellB5T6NsKmFR2Z/RKwsf1eyVXtTz18BCjlE+AQZNrHQ==" saltValue="W5aQ3T/vr81lYV0muGn53Q==" spinCount="100000" sheet="1" objects="1" scenarios="1"/>
  <customSheetViews>
    <customSheetView guid="{45E986B7-6AA9-46D2-9561-1FC480722F25}" showPageBreaks="1" fitToPage="1" printArea="1" topLeftCell="A32">
      <selection activeCell="I51" sqref="I51"/>
      <pageMargins left="0.25" right="0.25" top="0.25" bottom="0.25" header="0.3" footer="0.3"/>
      <pageSetup scale="79" orientation="landscape" r:id="rId1"/>
    </customSheetView>
  </customSheetViews>
  <pageMargins left="0.25" right="0.25" top="0.25" bottom="0.25" header="0.3" footer="0.3"/>
  <pageSetup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State Employee No check box_x000a_">
                <anchor moveWithCells="1" sizeWithCells="1">
                  <from>
                    <xdr:col>7</xdr:col>
                    <xdr:colOff>247650</xdr:colOff>
                    <xdr:row>3</xdr:row>
                    <xdr:rowOff>0</xdr:rowOff>
                  </from>
                  <to>
                    <xdr:col>9</xdr:col>
                    <xdr:colOff>95250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 altText="Is car government owen no check box">
                <anchor moveWithCells="1" sizeWithCells="1">
                  <from>
                    <xdr:col>15</xdr:col>
                    <xdr:colOff>228600</xdr:colOff>
                    <xdr:row>3</xdr:row>
                    <xdr:rowOff>123825</xdr:rowOff>
                  </from>
                  <to>
                    <xdr:col>15</xdr:col>
                    <xdr:colOff>476250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 altText="Is car government owen yes check box">
                <anchor moveWithCells="1" sizeWithCells="1">
                  <from>
                    <xdr:col>14</xdr:col>
                    <xdr:colOff>323850</xdr:colOff>
                    <xdr:row>3</xdr:row>
                    <xdr:rowOff>123825</xdr:rowOff>
                  </from>
                  <to>
                    <xdr:col>14</xdr:col>
                    <xdr:colOff>581025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 altText="State Employee Yes check box">
                <anchor moveWithCells="1" sizeWithCells="1">
                  <from>
                    <xdr:col>6</xdr:col>
                    <xdr:colOff>219075</xdr:colOff>
                    <xdr:row>3</xdr:row>
                    <xdr:rowOff>0</xdr:rowOff>
                  </from>
                  <to>
                    <xdr:col>6</xdr:col>
                    <xdr:colOff>428625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42FC-08B9-4279-9C1B-2F133E901CCC}">
  <sheetPr codeName="Sheet1">
    <pageSetUpPr fitToPage="1"/>
  </sheetPr>
  <dimension ref="A1:J61"/>
  <sheetViews>
    <sheetView showGridLines="0" workbookViewId="0">
      <selection activeCell="F21" sqref="F19:F21"/>
    </sheetView>
  </sheetViews>
  <sheetFormatPr defaultRowHeight="15" x14ac:dyDescent="0.25"/>
  <cols>
    <col min="1" max="1" width="15.140625" customWidth="1"/>
    <col min="2" max="2" width="11.28515625" bestFit="1" customWidth="1"/>
    <col min="4" max="4" width="12.140625" customWidth="1"/>
    <col min="6" max="6" width="8.7109375" style="290" bestFit="1" customWidth="1"/>
    <col min="7" max="8" width="9.140625" hidden="1" customWidth="1"/>
    <col min="9" max="9" width="2.85546875" customWidth="1"/>
  </cols>
  <sheetData>
    <row r="1" spans="1:10" ht="18" x14ac:dyDescent="0.25">
      <c r="A1" s="163" t="s">
        <v>116</v>
      </c>
    </row>
    <row r="2" spans="1:10" x14ac:dyDescent="0.25">
      <c r="A2" t="s">
        <v>114</v>
      </c>
    </row>
    <row r="3" spans="1:10" ht="15.75" x14ac:dyDescent="0.25">
      <c r="A3" s="150" t="s">
        <v>0</v>
      </c>
      <c r="B3" s="200">
        <f>Voucher!C7</f>
        <v>0</v>
      </c>
      <c r="C3" s="200"/>
      <c r="D3" s="200"/>
      <c r="E3" s="166"/>
    </row>
    <row r="4" spans="1:10" ht="15.75" x14ac:dyDescent="0.25">
      <c r="A4" s="150" t="s">
        <v>48</v>
      </c>
      <c r="B4" s="166"/>
      <c r="C4" s="200">
        <f>Voucher!D8</f>
        <v>0</v>
      </c>
      <c r="D4" s="200"/>
      <c r="E4" s="200"/>
    </row>
    <row r="5" spans="1:10" ht="15.75" x14ac:dyDescent="0.25">
      <c r="A5" s="150" t="s">
        <v>105</v>
      </c>
      <c r="B5" s="200">
        <f>Voucher!C10</f>
        <v>0</v>
      </c>
      <c r="C5" s="200"/>
      <c r="D5" s="200"/>
      <c r="E5" s="166"/>
    </row>
    <row r="6" spans="1:10" ht="7.5" customHeight="1" x14ac:dyDescent="0.25">
      <c r="A6" s="150"/>
    </row>
    <row r="7" spans="1:10" x14ac:dyDescent="0.25">
      <c r="A7" s="8" t="s">
        <v>108</v>
      </c>
      <c r="B7" s="209"/>
      <c r="C7" s="209"/>
      <c r="D7" s="209"/>
      <c r="E7" s="161" t="s">
        <v>118</v>
      </c>
      <c r="F7" s="171"/>
      <c r="I7" s="160" t="s">
        <v>119</v>
      </c>
      <c r="J7" s="171"/>
    </row>
    <row r="8" spans="1:10" s="165" customFormat="1" ht="7.5" customHeight="1" x14ac:dyDescent="0.25">
      <c r="A8" s="106"/>
      <c r="B8" s="164"/>
      <c r="C8" s="164"/>
      <c r="D8" s="164"/>
      <c r="F8" s="291"/>
    </row>
    <row r="9" spans="1:10" x14ac:dyDescent="0.25">
      <c r="A9" s="172" t="s">
        <v>115</v>
      </c>
      <c r="B9" s="162"/>
      <c r="C9" s="173"/>
      <c r="D9" s="173"/>
      <c r="E9" s="173" t="s">
        <v>128</v>
      </c>
      <c r="F9" s="292"/>
      <c r="G9" s="173"/>
      <c r="H9" s="173"/>
    </row>
    <row r="10" spans="1:10" x14ac:dyDescent="0.25">
      <c r="A10" s="172" t="s">
        <v>113</v>
      </c>
      <c r="B10" s="162"/>
      <c r="C10" s="173"/>
      <c r="D10" s="173"/>
      <c r="E10" s="173" t="s">
        <v>129</v>
      </c>
      <c r="F10" s="292"/>
      <c r="G10" s="173"/>
      <c r="H10" s="173"/>
    </row>
    <row r="11" spans="1:10" x14ac:dyDescent="0.25">
      <c r="A11" s="172" t="s">
        <v>112</v>
      </c>
      <c r="B11" s="162"/>
      <c r="C11" s="173"/>
      <c r="D11" s="173"/>
      <c r="E11" s="173" t="s">
        <v>130</v>
      </c>
      <c r="F11" s="292"/>
      <c r="G11" s="173"/>
      <c r="H11" s="173"/>
    </row>
    <row r="12" spans="1:10" ht="15" customHeight="1" x14ac:dyDescent="0.25">
      <c r="A12" s="172" t="s">
        <v>111</v>
      </c>
      <c r="B12" s="162"/>
      <c r="C12" s="173"/>
      <c r="D12" s="173"/>
      <c r="E12" s="300" t="s">
        <v>131</v>
      </c>
      <c r="F12" s="293"/>
      <c r="G12" s="207"/>
      <c r="H12" s="173"/>
    </row>
    <row r="13" spans="1:10" x14ac:dyDescent="0.25">
      <c r="A13" s="172" t="s">
        <v>110</v>
      </c>
      <c r="B13" s="162"/>
      <c r="C13" s="173"/>
      <c r="D13" s="173"/>
      <c r="E13" s="207"/>
      <c r="F13" s="293"/>
      <c r="G13" s="207"/>
      <c r="H13" s="173"/>
    </row>
    <row r="14" spans="1:10" x14ac:dyDescent="0.25">
      <c r="A14" s="173"/>
      <c r="B14" s="173"/>
      <c r="C14" s="173"/>
      <c r="D14" s="173"/>
      <c r="E14" s="173"/>
      <c r="F14" s="292"/>
      <c r="G14" s="173"/>
      <c r="H14" s="173"/>
    </row>
    <row r="15" spans="1:10" x14ac:dyDescent="0.25">
      <c r="A15" s="172" t="s">
        <v>109</v>
      </c>
      <c r="B15" s="209"/>
      <c r="C15" s="210"/>
      <c r="D15" s="173"/>
      <c r="E15" s="173"/>
      <c r="F15" s="292"/>
      <c r="G15" s="174" t="str">
        <f>IF(H15=TRUE,".75","1")</f>
        <v>1</v>
      </c>
      <c r="H15" s="173" t="b">
        <v>0</v>
      </c>
    </row>
    <row r="16" spans="1:10" ht="6" customHeight="1" x14ac:dyDescent="0.25">
      <c r="A16" s="173"/>
      <c r="B16" s="177"/>
      <c r="C16" s="177"/>
      <c r="D16" s="173"/>
      <c r="E16" s="173"/>
      <c r="F16" s="292"/>
      <c r="G16" s="173"/>
      <c r="H16" s="173"/>
    </row>
    <row r="17" spans="1:8" ht="6.75" customHeight="1" x14ac:dyDescent="0.25">
      <c r="A17" s="173"/>
      <c r="B17" s="178"/>
      <c r="C17" s="178"/>
      <c r="D17" s="173"/>
      <c r="E17" s="173"/>
      <c r="F17" s="292"/>
      <c r="G17" s="173"/>
      <c r="H17" s="173"/>
    </row>
    <row r="18" spans="1:8" x14ac:dyDescent="0.25">
      <c r="A18" s="172" t="s">
        <v>107</v>
      </c>
      <c r="B18" s="173"/>
      <c r="C18" s="173"/>
      <c r="D18" s="173"/>
      <c r="E18" s="173" t="s">
        <v>106</v>
      </c>
      <c r="F18" s="292"/>
      <c r="G18" s="173"/>
      <c r="H18" s="175"/>
    </row>
    <row r="19" spans="1:8" x14ac:dyDescent="0.25">
      <c r="A19" s="173"/>
      <c r="B19" s="179">
        <f>-IF(B20=TRUE,$B$10,"0")</f>
        <v>0</v>
      </c>
      <c r="C19" s="179">
        <f>-IF(C20=TRUE,$B$11,"0")</f>
        <v>0</v>
      </c>
      <c r="D19" s="179">
        <f>-IF(D20=TRUE,$B$12,"0")</f>
        <v>0</v>
      </c>
      <c r="E19" s="180">
        <f>IF(AND(F19&lt;$B$13, F19&gt;0),$B$13,F19)</f>
        <v>0</v>
      </c>
      <c r="F19" s="299">
        <f>((IF(VALUE(B15),"1","0")*B9)*G15)+B19+C19+D19</f>
        <v>0</v>
      </c>
      <c r="G19" s="173"/>
      <c r="H19" s="173"/>
    </row>
    <row r="20" spans="1:8" s="158" customFormat="1" ht="11.25" hidden="1" x14ac:dyDescent="0.2">
      <c r="A20" s="176"/>
      <c r="B20" s="176" t="b">
        <v>0</v>
      </c>
      <c r="C20" s="176" t="b">
        <v>0</v>
      </c>
      <c r="D20" s="176" t="b">
        <v>0</v>
      </c>
      <c r="E20" s="176"/>
      <c r="F20" s="295"/>
      <c r="G20" s="176"/>
      <c r="H20" s="176"/>
    </row>
    <row r="21" spans="1:8" x14ac:dyDescent="0.25">
      <c r="A21" s="173"/>
      <c r="B21" s="173"/>
      <c r="C21" s="173"/>
      <c r="D21" s="173"/>
      <c r="E21" s="173"/>
      <c r="F21" s="294"/>
      <c r="G21" s="173"/>
      <c r="H21" s="173"/>
    </row>
    <row r="22" spans="1:8" x14ac:dyDescent="0.25">
      <c r="A22" s="173"/>
      <c r="B22" s="173"/>
      <c r="C22" s="173"/>
      <c r="D22" s="173"/>
      <c r="E22" s="173"/>
      <c r="F22" s="294"/>
      <c r="G22" s="173"/>
      <c r="H22" s="173"/>
    </row>
    <row r="23" spans="1:8" x14ac:dyDescent="0.25">
      <c r="A23" s="172" t="s">
        <v>109</v>
      </c>
      <c r="B23" s="208"/>
      <c r="C23" s="210"/>
      <c r="D23" s="173"/>
      <c r="E23" s="173"/>
      <c r="F23" s="294"/>
      <c r="G23" s="174" t="str">
        <f>IF(H23=TRUE,".75","1")</f>
        <v>1</v>
      </c>
      <c r="H23" s="173" t="b">
        <v>0</v>
      </c>
    </row>
    <row r="24" spans="1:8" ht="6" customHeight="1" x14ac:dyDescent="0.25">
      <c r="A24" s="173"/>
      <c r="B24" s="177"/>
      <c r="C24" s="177"/>
      <c r="D24" s="173"/>
      <c r="E24" s="173"/>
      <c r="F24" s="294"/>
      <c r="G24" s="173"/>
      <c r="H24" s="173"/>
    </row>
    <row r="25" spans="1:8" ht="6.75" customHeight="1" x14ac:dyDescent="0.25">
      <c r="A25" s="173"/>
      <c r="B25" s="178"/>
      <c r="C25" s="178"/>
      <c r="D25" s="173"/>
      <c r="E25" s="173"/>
      <c r="F25" s="294"/>
      <c r="G25" s="173"/>
      <c r="H25" s="173"/>
    </row>
    <row r="26" spans="1:8" x14ac:dyDescent="0.25">
      <c r="A26" s="172" t="s">
        <v>107</v>
      </c>
      <c r="B26" s="173"/>
      <c r="C26" s="173"/>
      <c r="D26" s="173"/>
      <c r="E26" s="173" t="s">
        <v>106</v>
      </c>
      <c r="F26" s="294"/>
      <c r="G26" s="173"/>
      <c r="H26" s="175"/>
    </row>
    <row r="27" spans="1:8" x14ac:dyDescent="0.25">
      <c r="A27" s="173"/>
      <c r="B27" s="179">
        <f>-IF(B28=TRUE,$B$10,"0")</f>
        <v>0</v>
      </c>
      <c r="C27" s="179">
        <f>-IF(C28=TRUE,$B$11,"0")</f>
        <v>0</v>
      </c>
      <c r="D27" s="179">
        <f>-IF(D28=TRUE,$B$12,"0")</f>
        <v>0</v>
      </c>
      <c r="E27" s="179">
        <f>IF(AND(F27&lt;$B$13, F27&gt;0),$B$13,F27)</f>
        <v>0</v>
      </c>
      <c r="F27" s="299">
        <f>((IF(VALUE(B23),"1","0")*$B$9)*G23)+B27+C27+D27</f>
        <v>0</v>
      </c>
      <c r="G27" s="173"/>
      <c r="H27" s="173"/>
    </row>
    <row r="28" spans="1:8" hidden="1" x14ac:dyDescent="0.25">
      <c r="A28" s="176"/>
      <c r="B28" s="176" t="b">
        <v>0</v>
      </c>
      <c r="C28" s="176" t="b">
        <v>0</v>
      </c>
      <c r="D28" s="176" t="b">
        <v>0</v>
      </c>
      <c r="E28" s="176"/>
      <c r="F28" s="295"/>
      <c r="G28" s="176"/>
      <c r="H28" s="176"/>
    </row>
    <row r="29" spans="1:8" x14ac:dyDescent="0.25">
      <c r="A29" s="173"/>
      <c r="B29" s="173"/>
      <c r="C29" s="173"/>
      <c r="D29" s="173"/>
      <c r="E29" s="173"/>
      <c r="F29" s="294"/>
      <c r="G29" s="173"/>
      <c r="H29" s="173"/>
    </row>
    <row r="30" spans="1:8" x14ac:dyDescent="0.25">
      <c r="A30" s="173"/>
      <c r="B30" s="173"/>
      <c r="C30" s="173"/>
      <c r="D30" s="173"/>
      <c r="E30" s="173"/>
      <c r="F30" s="294"/>
      <c r="G30" s="173"/>
      <c r="H30" s="173"/>
    </row>
    <row r="31" spans="1:8" x14ac:dyDescent="0.25">
      <c r="A31" s="172" t="s">
        <v>109</v>
      </c>
      <c r="B31" s="209"/>
      <c r="C31" s="210"/>
      <c r="D31" s="173"/>
      <c r="E31" s="173"/>
      <c r="F31" s="294"/>
      <c r="G31" s="174" t="str">
        <f>IF(H31=TRUE,".75","1")</f>
        <v>1</v>
      </c>
      <c r="H31" s="173" t="b">
        <v>0</v>
      </c>
    </row>
    <row r="32" spans="1:8" ht="5.25" customHeight="1" x14ac:dyDescent="0.25">
      <c r="A32" s="173"/>
      <c r="B32" s="177"/>
      <c r="C32" s="177"/>
      <c r="D32" s="173"/>
      <c r="E32" s="173"/>
      <c r="F32" s="294"/>
      <c r="G32" s="173"/>
      <c r="H32" s="173"/>
    </row>
    <row r="33" spans="1:8" ht="5.25" customHeight="1" x14ac:dyDescent="0.25">
      <c r="A33" s="173"/>
      <c r="B33" s="178"/>
      <c r="C33" s="178"/>
      <c r="D33" s="173"/>
      <c r="E33" s="173"/>
      <c r="F33" s="294"/>
      <c r="G33" s="173"/>
      <c r="H33" s="173"/>
    </row>
    <row r="34" spans="1:8" x14ac:dyDescent="0.25">
      <c r="A34" s="172" t="s">
        <v>107</v>
      </c>
      <c r="B34" s="173"/>
      <c r="C34" s="173"/>
      <c r="D34" s="173"/>
      <c r="E34" s="173" t="s">
        <v>106</v>
      </c>
      <c r="F34" s="294"/>
      <c r="G34" s="173"/>
      <c r="H34" s="175"/>
    </row>
    <row r="35" spans="1:8" x14ac:dyDescent="0.25">
      <c r="A35" s="173"/>
      <c r="B35" s="179">
        <f>-IF(B36=TRUE,$B$10,"0")</f>
        <v>0</v>
      </c>
      <c r="C35" s="179">
        <f>-IF(C36=TRUE,$B$11,"0")</f>
        <v>0</v>
      </c>
      <c r="D35" s="179">
        <f>-IF(D36=TRUE,$B$12,"0")</f>
        <v>0</v>
      </c>
      <c r="E35" s="179">
        <f>IF(AND(F35&lt;$B$13, F35&gt;0),$B$13,F35)</f>
        <v>0</v>
      </c>
      <c r="F35" s="299">
        <f>(((IF(VALUE(B31),"1","0")*$B$9))*G31)+B35+C35+D35</f>
        <v>0</v>
      </c>
      <c r="G35" s="173"/>
      <c r="H35" s="173"/>
    </row>
    <row r="36" spans="1:8" hidden="1" x14ac:dyDescent="0.25">
      <c r="A36" s="176"/>
      <c r="B36" s="176" t="b">
        <v>0</v>
      </c>
      <c r="C36" s="176" t="b">
        <v>0</v>
      </c>
      <c r="D36" s="176" t="b">
        <v>0</v>
      </c>
      <c r="E36" s="176"/>
      <c r="F36" s="295"/>
      <c r="G36" s="176"/>
      <c r="H36" s="176"/>
    </row>
    <row r="37" spans="1:8" x14ac:dyDescent="0.25">
      <c r="A37" s="173"/>
      <c r="B37" s="173"/>
      <c r="C37" s="173"/>
      <c r="D37" s="173"/>
      <c r="E37" s="173"/>
      <c r="F37" s="294"/>
      <c r="G37" s="173"/>
      <c r="H37" s="173"/>
    </row>
    <row r="38" spans="1:8" x14ac:dyDescent="0.25">
      <c r="A38" s="173"/>
      <c r="B38" s="173"/>
      <c r="C38" s="173"/>
      <c r="D38" s="173"/>
      <c r="E38" s="173"/>
      <c r="F38" s="294"/>
      <c r="G38" s="173"/>
      <c r="H38" s="173"/>
    </row>
    <row r="39" spans="1:8" x14ac:dyDescent="0.25">
      <c r="A39" s="172" t="s">
        <v>109</v>
      </c>
      <c r="B39" s="209"/>
      <c r="C39" s="210"/>
      <c r="D39" s="173"/>
      <c r="E39" s="173"/>
      <c r="F39" s="294"/>
      <c r="G39" s="174" t="str">
        <f>IF(H39=TRUE,".75","1")</f>
        <v>1</v>
      </c>
      <c r="H39" s="173" t="b">
        <v>0</v>
      </c>
    </row>
    <row r="40" spans="1:8" ht="6.75" customHeight="1" x14ac:dyDescent="0.25">
      <c r="A40" s="173"/>
      <c r="B40" s="177"/>
      <c r="C40" s="177"/>
      <c r="D40" s="173"/>
      <c r="E40" s="173"/>
      <c r="F40" s="294"/>
      <c r="G40" s="173"/>
      <c r="H40" s="173"/>
    </row>
    <row r="41" spans="1:8" ht="6.75" customHeight="1" x14ac:dyDescent="0.25">
      <c r="A41" s="173"/>
      <c r="B41" s="178"/>
      <c r="C41" s="178"/>
      <c r="D41" s="173"/>
      <c r="E41" s="173"/>
      <c r="F41" s="294"/>
      <c r="G41" s="173"/>
      <c r="H41" s="173"/>
    </row>
    <row r="42" spans="1:8" x14ac:dyDescent="0.25">
      <c r="A42" s="172" t="s">
        <v>107</v>
      </c>
      <c r="B42" s="173"/>
      <c r="C42" s="173"/>
      <c r="D42" s="173"/>
      <c r="E42" s="173" t="s">
        <v>106</v>
      </c>
      <c r="F42" s="294"/>
      <c r="G42" s="173"/>
      <c r="H42" s="173"/>
    </row>
    <row r="43" spans="1:8" x14ac:dyDescent="0.25">
      <c r="A43" s="173"/>
      <c r="B43" s="179">
        <f>-IF(B44=TRUE,$B$10,"0")</f>
        <v>0</v>
      </c>
      <c r="C43" s="179">
        <f>-IF(C44=TRUE,$B$11,"0")</f>
        <v>0</v>
      </c>
      <c r="D43" s="179">
        <f>-IF(D44=TRUE,$B$12,"0")</f>
        <v>0</v>
      </c>
      <c r="E43" s="179">
        <f>IF(AND(F43&lt;$B$13, F43&gt;0),$B$13,F43)</f>
        <v>0</v>
      </c>
      <c r="F43" s="299">
        <f>((IF(VALUE(B39),"1","0")*$B$9)*G39)+B43+C43+D43</f>
        <v>0</v>
      </c>
      <c r="G43" s="173"/>
      <c r="H43" s="173"/>
    </row>
    <row r="44" spans="1:8" hidden="1" x14ac:dyDescent="0.25">
      <c r="A44" s="176"/>
      <c r="B44" s="176" t="b">
        <v>0</v>
      </c>
      <c r="C44" s="176" t="b">
        <v>0</v>
      </c>
      <c r="D44" s="176" t="b">
        <v>0</v>
      </c>
      <c r="E44" s="176"/>
      <c r="F44" s="295"/>
      <c r="G44" s="173"/>
      <c r="H44" s="173"/>
    </row>
    <row r="45" spans="1:8" x14ac:dyDescent="0.25">
      <c r="A45" s="173"/>
      <c r="B45" s="173"/>
      <c r="C45" s="173"/>
      <c r="D45" s="173"/>
      <c r="E45" s="173"/>
      <c r="F45" s="294"/>
      <c r="G45" s="173"/>
      <c r="H45" s="173"/>
    </row>
    <row r="46" spans="1:8" x14ac:dyDescent="0.25">
      <c r="A46" s="173"/>
      <c r="B46" s="173"/>
      <c r="C46" s="173"/>
      <c r="D46" s="173"/>
      <c r="E46" s="173"/>
      <c r="F46" s="294"/>
      <c r="G46" s="173"/>
      <c r="H46" s="173"/>
    </row>
    <row r="47" spans="1:8" x14ac:dyDescent="0.25">
      <c r="A47" s="172" t="s">
        <v>109</v>
      </c>
      <c r="B47" s="208"/>
      <c r="C47" s="210"/>
      <c r="D47" s="173"/>
      <c r="E47" s="173"/>
      <c r="F47" s="294"/>
      <c r="G47" s="174" t="str">
        <f>IF(H47=TRUE,".75","1")</f>
        <v>1</v>
      </c>
      <c r="H47" s="173" t="b">
        <v>0</v>
      </c>
    </row>
    <row r="48" spans="1:8" ht="6" customHeight="1" x14ac:dyDescent="0.25">
      <c r="A48" s="173"/>
      <c r="B48" s="177"/>
      <c r="C48" s="177"/>
      <c r="D48" s="173"/>
      <c r="E48" s="173"/>
      <c r="F48" s="294"/>
      <c r="G48" s="173"/>
      <c r="H48" s="173"/>
    </row>
    <row r="49" spans="1:10" ht="6" customHeight="1" x14ac:dyDescent="0.25">
      <c r="A49" s="173"/>
      <c r="B49" s="178"/>
      <c r="C49" s="178"/>
      <c r="D49" s="173"/>
      <c r="E49" s="173"/>
      <c r="F49" s="294"/>
      <c r="G49" s="173"/>
      <c r="H49" s="173"/>
    </row>
    <row r="50" spans="1:10" x14ac:dyDescent="0.25">
      <c r="A50" s="172" t="s">
        <v>107</v>
      </c>
      <c r="B50" s="173"/>
      <c r="C50" s="173"/>
      <c r="D50" s="173"/>
      <c r="E50" s="173" t="s">
        <v>106</v>
      </c>
      <c r="F50" s="294"/>
      <c r="G50" s="173"/>
      <c r="H50" s="173"/>
    </row>
    <row r="51" spans="1:10" x14ac:dyDescent="0.25">
      <c r="A51" s="173"/>
      <c r="B51" s="179">
        <f>-IF(B52=TRUE,$B$10,"0")</f>
        <v>0</v>
      </c>
      <c r="C51" s="179">
        <f>-IF(C52=TRUE,$B$11,"0")</f>
        <v>0</v>
      </c>
      <c r="D51" s="179">
        <f>-IF(D52=TRUE,$B$12,"0")</f>
        <v>0</v>
      </c>
      <c r="E51" s="179">
        <f>IF(AND(F51&lt;$B$13, F51&gt;0),$B$13,F51)</f>
        <v>0</v>
      </c>
      <c r="F51" s="299">
        <f>((IF(VALUE(B47),"1","0")*$B$9)*G47)+B51+C51+D51</f>
        <v>0</v>
      </c>
      <c r="G51" s="173"/>
      <c r="H51" s="173"/>
    </row>
    <row r="52" spans="1:10" hidden="1" x14ac:dyDescent="0.25">
      <c r="A52" s="176"/>
      <c r="B52" s="176" t="b">
        <v>0</v>
      </c>
      <c r="C52" s="176" t="b">
        <v>0</v>
      </c>
      <c r="D52" s="176" t="b">
        <v>0</v>
      </c>
      <c r="E52" s="176"/>
      <c r="F52" s="296"/>
      <c r="G52" s="173"/>
      <c r="H52" s="173"/>
    </row>
    <row r="53" spans="1:10" x14ac:dyDescent="0.25">
      <c r="A53" s="176"/>
      <c r="B53" s="176"/>
      <c r="C53" s="176"/>
      <c r="D53" s="176"/>
      <c r="E53" s="176"/>
      <c r="F53" s="296"/>
      <c r="G53" s="173"/>
      <c r="H53" s="173"/>
    </row>
    <row r="54" spans="1:10" x14ac:dyDescent="0.25">
      <c r="A54" s="173"/>
      <c r="B54" s="173"/>
      <c r="C54" s="173"/>
      <c r="D54" s="173" t="s">
        <v>117</v>
      </c>
      <c r="E54" s="179">
        <f>SUM(E18:E51)</f>
        <v>0</v>
      </c>
      <c r="F54" s="292"/>
      <c r="G54" s="173"/>
      <c r="H54" s="173"/>
    </row>
    <row r="55" spans="1:10" ht="6" customHeight="1" x14ac:dyDescent="0.25">
      <c r="E55" s="159"/>
    </row>
    <row r="56" spans="1:10" ht="15.75" x14ac:dyDescent="0.25">
      <c r="A56" s="153"/>
      <c r="B56" s="153"/>
      <c r="C56" s="154"/>
      <c r="D56" s="154"/>
      <c r="E56" s="155"/>
      <c r="F56" s="297"/>
    </row>
    <row r="57" spans="1:10" ht="15.75" x14ac:dyDescent="0.25">
      <c r="A57" s="150" t="s">
        <v>36</v>
      </c>
      <c r="B57" s="150"/>
      <c r="C57" s="151"/>
      <c r="D57" s="151"/>
      <c r="E57" s="152"/>
      <c r="F57" s="298" t="s">
        <v>37</v>
      </c>
    </row>
    <row r="58" spans="1:10" ht="12" customHeight="1" x14ac:dyDescent="0.25"/>
    <row r="59" spans="1:10" ht="15.75" x14ac:dyDescent="0.25">
      <c r="A59" s="153"/>
      <c r="B59" s="153"/>
      <c r="C59" s="154"/>
      <c r="D59" s="154"/>
      <c r="E59" s="155"/>
      <c r="F59" s="297"/>
    </row>
    <row r="60" spans="1:10" ht="15.75" x14ac:dyDescent="0.25">
      <c r="A60" s="150" t="s">
        <v>102</v>
      </c>
      <c r="B60" s="150"/>
      <c r="C60" s="151"/>
      <c r="D60" s="151"/>
      <c r="E60" s="152"/>
      <c r="F60" s="298" t="s">
        <v>37</v>
      </c>
    </row>
    <row r="61" spans="1:10" x14ac:dyDescent="0.25">
      <c r="A61" s="156" t="s">
        <v>38</v>
      </c>
      <c r="B61" s="156"/>
      <c r="C61" s="151"/>
      <c r="D61" s="151"/>
      <c r="E61" s="152"/>
      <c r="F61" s="298"/>
      <c r="J61" s="157" t="s">
        <v>126</v>
      </c>
    </row>
  </sheetData>
  <sheetProtection algorithmName="SHA-512" hashValue="yAByQ5wJ8hFJWa5RZXH5wNQ7eRGcwPZpckeEBccoWK75lWhGbDKiyxUmMCJXO96ikm2/WsU0ggAjz6lAHY6TZw==" saltValue="R8TBtEjW9U0mf4ov/DNWhA==" spinCount="100000" sheet="1" objects="1" scenarios="1"/>
  <pageMargins left="0.25" right="0.25" top="0.75" bottom="0.75" header="0.3" footer="0.3"/>
  <pageSetup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>
                  <from>
                    <xdr:col>3</xdr:col>
                    <xdr:colOff>47625</xdr:colOff>
                    <xdr:row>14</xdr:row>
                    <xdr:rowOff>0</xdr:rowOff>
                  </from>
                  <to>
                    <xdr:col>4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38100</xdr:rowOff>
                  </from>
                  <to>
                    <xdr:col>2</xdr:col>
                    <xdr:colOff>66675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76200</xdr:rowOff>
                  </from>
                  <to>
                    <xdr:col>3</xdr:col>
                    <xdr:colOff>180975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76200</xdr:rowOff>
                  </from>
                  <to>
                    <xdr:col>4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38100</xdr:rowOff>
                  </from>
                  <to>
                    <xdr:col>2</xdr:col>
                    <xdr:colOff>66675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76200</xdr:rowOff>
                  </from>
                  <to>
                    <xdr:col>3</xdr:col>
                    <xdr:colOff>180975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76200</xdr:rowOff>
                  </from>
                  <to>
                    <xdr:col>4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2</xdr:col>
                    <xdr:colOff>600075</xdr:colOff>
                    <xdr:row>30</xdr:row>
                    <xdr:rowOff>0</xdr:rowOff>
                  </from>
                  <to>
                    <xdr:col>3</xdr:col>
                    <xdr:colOff>800100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38100</xdr:rowOff>
                  </from>
                  <to>
                    <xdr:col>2</xdr:col>
                    <xdr:colOff>66675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76200</xdr:rowOff>
                  </from>
                  <to>
                    <xdr:col>3</xdr:col>
                    <xdr:colOff>180975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76200</xdr:rowOff>
                  </from>
                  <to>
                    <xdr:col>4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38100</xdr:rowOff>
                  </from>
                  <to>
                    <xdr:col>2</xdr:col>
                    <xdr:colOff>66675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76200</xdr:rowOff>
                  </from>
                  <to>
                    <xdr:col>3</xdr:col>
                    <xdr:colOff>180975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76200</xdr:rowOff>
                  </from>
                  <to>
                    <xdr:col>4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2</xdr:col>
                    <xdr:colOff>600075</xdr:colOff>
                    <xdr:row>45</xdr:row>
                    <xdr:rowOff>152400</xdr:rowOff>
                  </from>
                  <to>
                    <xdr:col>3</xdr:col>
                    <xdr:colOff>800100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9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48</xdr:row>
                    <xdr:rowOff>38100</xdr:rowOff>
                  </from>
                  <to>
                    <xdr:col>2</xdr:col>
                    <xdr:colOff>66675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0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76200</xdr:rowOff>
                  </from>
                  <to>
                    <xdr:col>3</xdr:col>
                    <xdr:colOff>180975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1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76200</xdr:rowOff>
                  </from>
                  <to>
                    <xdr:col>4</xdr:col>
                    <xdr:colOff>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2" name="Check Box 21">
              <controlPr defaultSize="0" autoFill="0" autoLine="0" autoPict="0">
                <anchor moveWithCells="1">
                  <from>
                    <xdr:col>2</xdr:col>
                    <xdr:colOff>600075</xdr:colOff>
                    <xdr:row>30</xdr:row>
                    <xdr:rowOff>0</xdr:rowOff>
                  </from>
                  <to>
                    <xdr:col>3</xdr:col>
                    <xdr:colOff>800100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3" name="Check Box 23">
              <controlPr defaultSize="0" autoFill="0" autoLine="0" autoPict="0">
                <anchor moveWithCells="1">
                  <from>
                    <xdr:col>2</xdr:col>
                    <xdr:colOff>600075</xdr:colOff>
                    <xdr:row>46</xdr:row>
                    <xdr:rowOff>0</xdr:rowOff>
                  </from>
                  <to>
                    <xdr:col>3</xdr:col>
                    <xdr:colOff>800100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24" name="Check Box 5">
              <controlPr defaultSize="0" autoFill="0" autoLine="0" autoPict="0">
                <anchor moveWithCells="1">
                  <from>
                    <xdr:col>2</xdr:col>
                    <xdr:colOff>600075</xdr:colOff>
                    <xdr:row>22</xdr:row>
                    <xdr:rowOff>0</xdr:rowOff>
                  </from>
                  <to>
                    <xdr:col>3</xdr:col>
                    <xdr:colOff>800100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25" name="Check Box 13">
              <controlPr defaultSize="0" autoFill="0" autoLine="0" autoPict="0">
                <anchor moveWithCells="1">
                  <from>
                    <xdr:col>2</xdr:col>
                    <xdr:colOff>600075</xdr:colOff>
                    <xdr:row>38</xdr:row>
                    <xdr:rowOff>0</xdr:rowOff>
                  </from>
                  <to>
                    <xdr:col>3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6" name="Check Box 22">
              <controlPr defaultSize="0" autoFill="0" autoLine="0" autoPict="0">
                <anchor moveWithCells="1">
                  <from>
                    <xdr:col>2</xdr:col>
                    <xdr:colOff>600075</xdr:colOff>
                    <xdr:row>38</xdr:row>
                    <xdr:rowOff>0</xdr:rowOff>
                  </from>
                  <to>
                    <xdr:col>3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Voucher</vt:lpstr>
      <vt:lpstr>Mileage</vt:lpstr>
      <vt:lpstr>Per Diem Calculator</vt:lpstr>
      <vt:lpstr>Mileage!Print_Area</vt:lpstr>
      <vt:lpstr>'Per Diem Calculator'!Print_Area</vt:lpstr>
      <vt:lpstr>Voucher!Print_Area</vt:lpstr>
    </vt:vector>
  </TitlesOfParts>
  <Company>Northeastern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Tonya Massey</dc:creator>
  <cp:lastModifiedBy>Tonya Massey</cp:lastModifiedBy>
  <cp:lastPrinted>2023-12-07T14:42:41Z</cp:lastPrinted>
  <dcterms:created xsi:type="dcterms:W3CDTF">2023-10-18T18:10:54Z</dcterms:created>
  <dcterms:modified xsi:type="dcterms:W3CDTF">2026-02-16T15:51:16Z</dcterms:modified>
</cp:coreProperties>
</file>